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project55\55714_ Batu Kawan Mixed development\557_06-EMAIL\557_Email-Out\015- GBI\2016-12-15 information report\EQ1\cd. calculation &amp; tabulation\"/>
    </mc:Choice>
  </mc:AlternateContent>
  <bookViews>
    <workbookView xWindow="0" yWindow="0" windowWidth="19200" windowHeight="11595" tabRatio="744"/>
  </bookViews>
  <sheets>
    <sheet name="LEVEL 6" sheetId="4" r:id="rId1"/>
    <sheet name="natural vent." sheetId="5" r:id="rId2"/>
  </sheets>
  <definedNames>
    <definedName name="_xlnm.Print_Area" localSheetId="0">'LEVEL 6'!$G$2:$M$30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5" l="1"/>
  <c r="E11" i="5"/>
  <c r="E12" i="5"/>
  <c r="M28" i="4"/>
  <c r="D7" i="5" l="1"/>
  <c r="E7" i="5"/>
  <c r="F7" i="5"/>
  <c r="M24" i="4" l="1"/>
  <c r="M46" i="4"/>
  <c r="M44" i="4"/>
  <c r="M42" i="4"/>
  <c r="M41" i="4"/>
  <c r="J28" i="4" l="1"/>
  <c r="M27" i="4"/>
  <c r="J27" i="4"/>
  <c r="M26" i="4"/>
  <c r="J26" i="4"/>
  <c r="J10" i="4"/>
  <c r="M9" i="4"/>
  <c r="J9" i="4"/>
  <c r="M23" i="4" l="1"/>
  <c r="I47" i="4"/>
  <c r="I29" i="4"/>
  <c r="K43" i="4" l="1"/>
  <c r="K42" i="4"/>
  <c r="K41" i="4"/>
  <c r="E22" i="4" l="1"/>
  <c r="C22" i="4" l="1"/>
  <c r="J25" i="4" l="1"/>
  <c r="J24" i="4"/>
  <c r="J23" i="4"/>
  <c r="M10" i="4"/>
  <c r="J8" i="4" l="1"/>
  <c r="J7" i="4"/>
  <c r="J6" i="4"/>
</calcChain>
</file>

<file path=xl/sharedStrings.xml><?xml version="1.0" encoding="utf-8"?>
<sst xmlns="http://schemas.openxmlformats.org/spreadsheetml/2006/main" count="129" uniqueCount="70">
  <si>
    <t>opening requirement 10%</t>
  </si>
  <si>
    <t>opening        provided</t>
  </si>
  <si>
    <t>sqm</t>
  </si>
  <si>
    <t>(%)</t>
  </si>
  <si>
    <t>Area</t>
  </si>
  <si>
    <t>Toilet</t>
  </si>
  <si>
    <t>Total</t>
  </si>
  <si>
    <t>-</t>
  </si>
  <si>
    <t xml:space="preserve"> (sqm)</t>
  </si>
  <si>
    <t>MV</t>
  </si>
  <si>
    <t>LEGEND</t>
  </si>
  <si>
    <t>Mechanical Ventilation</t>
  </si>
  <si>
    <t>BLOCK A</t>
  </si>
  <si>
    <t>BLOCK B</t>
  </si>
  <si>
    <t>TOTAL</t>
  </si>
  <si>
    <t>Foyer</t>
  </si>
  <si>
    <t>Bath 1</t>
  </si>
  <si>
    <t>Bath 2</t>
  </si>
  <si>
    <t>Shower</t>
  </si>
  <si>
    <t>TYPE A</t>
  </si>
  <si>
    <t>TYPE B</t>
  </si>
  <si>
    <t>Unit 1</t>
  </si>
  <si>
    <t>Unit 2</t>
  </si>
  <si>
    <t>Unit 3</t>
  </si>
  <si>
    <t>Unit 4</t>
  </si>
  <si>
    <t>Unit 5</t>
  </si>
  <si>
    <t>Unit 6</t>
  </si>
  <si>
    <t>Unit 7</t>
  </si>
  <si>
    <t>Unit 8</t>
  </si>
  <si>
    <t>Unit 9</t>
  </si>
  <si>
    <t>Unit 10</t>
  </si>
  <si>
    <t>Unit 11</t>
  </si>
  <si>
    <t>Unit 12</t>
  </si>
  <si>
    <t>Unit 13</t>
  </si>
  <si>
    <t>Unit 14</t>
  </si>
  <si>
    <t>Unit 15</t>
  </si>
  <si>
    <t>Unit 16</t>
  </si>
  <si>
    <t>Unit 17</t>
  </si>
  <si>
    <t>Same as Type A + Terrace</t>
  </si>
  <si>
    <t>TPYE A 1</t>
  </si>
  <si>
    <t>TPYE A 2</t>
  </si>
  <si>
    <t>TPYE B 1</t>
  </si>
  <si>
    <t>TPYE B 2</t>
  </si>
  <si>
    <t>Same as Type B + Terrace</t>
  </si>
  <si>
    <t>No.</t>
  </si>
  <si>
    <t>TYPE C</t>
  </si>
  <si>
    <t>TPYE C 1</t>
  </si>
  <si>
    <t>TPYE C 2</t>
  </si>
  <si>
    <t>LEVEL  9 - 26</t>
  </si>
  <si>
    <t>26.05.2016</t>
  </si>
  <si>
    <t>Mater Room</t>
  </si>
  <si>
    <t>Bedroom 2</t>
  </si>
  <si>
    <t>Kitchen, dine, Living</t>
  </si>
  <si>
    <t>Master Suite</t>
  </si>
  <si>
    <t>Master Suite,Dining, Kitc.</t>
  </si>
  <si>
    <t>TYPE</t>
  </si>
  <si>
    <t>A</t>
  </si>
  <si>
    <t>B</t>
  </si>
  <si>
    <t>C</t>
  </si>
  <si>
    <t>No. Rooms /unit</t>
  </si>
  <si>
    <t>Total Room</t>
  </si>
  <si>
    <t>Total Natural vent. Room</t>
  </si>
  <si>
    <t>Room w/ Natural vent. Room</t>
  </si>
  <si>
    <t>Habitable room w/ natural vent.</t>
  </si>
  <si>
    <t>:</t>
  </si>
  <si>
    <t>x 100</t>
  </si>
  <si>
    <t xml:space="preserve"> </t>
  </si>
  <si>
    <t>Living, Dining, Kitc., Study</t>
  </si>
  <si>
    <t>Study,Kitc, dine, Living</t>
  </si>
  <si>
    <t>Total Unit accord. Type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</si>
</sst>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b/>
      <sz val="20"/>
      <name val="Calibri"/>
      <family val="2"/>
      <scheme val="minor"/>
    </font>
    <font>
      <b/>
      <sz val="16"/>
      <name val="Calibri"/>
      <family val="2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2">
    <xf numFmtId="0" fontId="0" fillId="0" borderId="0" xfId="0"/>
    <xf numFmtId="43" fontId="1" fillId="2" borderId="0" xfId="0" applyNumberFormat="1" applyFont="1" applyFill="1" applyBorder="1"/>
    <xf numFmtId="0" fontId="1" fillId="2" borderId="20" xfId="0" applyNumberFormat="1" applyFont="1" applyFill="1" applyBorder="1" applyAlignment="1">
      <alignment horizontal="center" vertical="center"/>
    </xf>
    <xf numFmtId="0" fontId="1" fillId="2" borderId="30" xfId="0" applyNumberFormat="1" applyFont="1" applyFill="1" applyBorder="1" applyAlignment="1">
      <alignment horizontal="center" vertical="center"/>
    </xf>
    <xf numFmtId="0" fontId="1" fillId="2" borderId="19" xfId="0" applyNumberFormat="1" applyFont="1" applyFill="1" applyBorder="1" applyAlignment="1">
      <alignment horizontal="center" vertical="center"/>
    </xf>
    <xf numFmtId="0" fontId="1" fillId="0" borderId="0" xfId="0" applyFont="1"/>
    <xf numFmtId="0" fontId="3" fillId="0" borderId="18" xfId="0" applyFont="1" applyBorder="1" applyAlignment="1">
      <alignment horizontal="center"/>
    </xf>
    <xf numFmtId="0" fontId="1" fillId="0" borderId="7" xfId="0" applyFont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1" fillId="0" borderId="26" xfId="0" applyFont="1" applyBorder="1"/>
    <xf numFmtId="0" fontId="1" fillId="0" borderId="27" xfId="0" applyFont="1" applyBorder="1"/>
    <xf numFmtId="0" fontId="1" fillId="0" borderId="20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2" fontId="1" fillId="0" borderId="3" xfId="0" applyNumberFormat="1" applyFont="1" applyBorder="1" applyAlignment="1">
      <alignment horizontal="center"/>
    </xf>
    <xf numFmtId="2" fontId="1" fillId="0" borderId="0" xfId="0" applyNumberFormat="1" applyFont="1" applyBorder="1" applyAlignment="1">
      <alignment horizontal="center"/>
    </xf>
    <xf numFmtId="0" fontId="4" fillId="0" borderId="0" xfId="0" applyFont="1"/>
    <xf numFmtId="0" fontId="1" fillId="0" borderId="35" xfId="0" applyFont="1" applyBorder="1"/>
    <xf numFmtId="0" fontId="3" fillId="0" borderId="28" xfId="0" applyFont="1" applyBorder="1" applyAlignment="1">
      <alignment horizontal="center"/>
    </xf>
    <xf numFmtId="0" fontId="1" fillId="0" borderId="0" xfId="0" applyFont="1" applyBorder="1"/>
    <xf numFmtId="0" fontId="5" fillId="0" borderId="0" xfId="0" applyFont="1" applyAlignment="1">
      <alignment vertical="center"/>
    </xf>
    <xf numFmtId="0" fontId="5" fillId="0" borderId="0" xfId="0" applyFont="1"/>
    <xf numFmtId="0" fontId="6" fillId="0" borderId="0" xfId="0" applyFont="1"/>
    <xf numFmtId="0" fontId="1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/>
    </xf>
    <xf numFmtId="0" fontId="1" fillId="0" borderId="29" xfId="0" applyFont="1" applyFill="1" applyBorder="1" applyAlignment="1">
      <alignment horizontal="center" vertical="center"/>
    </xf>
    <xf numFmtId="0" fontId="1" fillId="0" borderId="32" xfId="0" applyFont="1" applyFill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9" xfId="0" applyNumberFormat="1" applyFont="1" applyBorder="1" applyAlignment="1">
      <alignment horizontal="center" vertical="center"/>
    </xf>
    <xf numFmtId="0" fontId="1" fillId="0" borderId="33" xfId="0" applyFont="1" applyFill="1" applyBorder="1" applyAlignment="1">
      <alignment horizontal="center" vertical="center"/>
    </xf>
    <xf numFmtId="0" fontId="1" fillId="0" borderId="8" xfId="0" applyFont="1" applyBorder="1"/>
    <xf numFmtId="0" fontId="1" fillId="0" borderId="11" xfId="0" applyFont="1" applyBorder="1"/>
    <xf numFmtId="0" fontId="1" fillId="0" borderId="10" xfId="0" applyFont="1" applyBorder="1" applyAlignment="1">
      <alignment horizontal="center"/>
    </xf>
    <xf numFmtId="0" fontId="1" fillId="0" borderId="36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/>
    <xf numFmtId="0" fontId="1" fillId="0" borderId="13" xfId="0" applyFont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20" xfId="0" applyNumberFormat="1" applyFont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2" fontId="1" fillId="0" borderId="31" xfId="0" applyNumberFormat="1" applyFont="1" applyBorder="1" applyAlignment="1">
      <alignment horizontal="center" vertical="center"/>
    </xf>
    <xf numFmtId="2" fontId="1" fillId="0" borderId="20" xfId="0" applyNumberFormat="1" applyFont="1" applyBorder="1" applyAlignment="1">
      <alignment horizontal="center"/>
    </xf>
    <xf numFmtId="0" fontId="1" fillId="0" borderId="24" xfId="0" applyFont="1" applyBorder="1"/>
    <xf numFmtId="2" fontId="1" fillId="0" borderId="25" xfId="0" applyNumberFormat="1" applyFont="1" applyBorder="1" applyAlignment="1">
      <alignment horizontal="center"/>
    </xf>
    <xf numFmtId="0" fontId="2" fillId="0" borderId="0" xfId="0" applyFont="1" applyBorder="1" applyAlignment="1">
      <alignment vertical="top"/>
    </xf>
    <xf numFmtId="0" fontId="3" fillId="0" borderId="0" xfId="0" applyFont="1" applyBorder="1" applyAlignment="1">
      <alignment vertical="top"/>
    </xf>
    <xf numFmtId="0" fontId="1" fillId="0" borderId="0" xfId="0" applyFont="1" applyBorder="1" applyAlignment="1">
      <alignment vertical="top"/>
    </xf>
    <xf numFmtId="0" fontId="1" fillId="0" borderId="3" xfId="0" applyFont="1" applyFill="1" applyBorder="1" applyAlignment="1">
      <alignment horizontal="center" vertical="center"/>
    </xf>
    <xf numFmtId="0" fontId="1" fillId="0" borderId="23" xfId="0" applyNumberFormat="1" applyFont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34" xfId="0" applyNumberFormat="1" applyFont="1" applyBorder="1" applyAlignment="1">
      <alignment horizontal="center" vertical="center"/>
    </xf>
    <xf numFmtId="0" fontId="3" fillId="0" borderId="27" xfId="0" applyNumberFormat="1" applyFont="1" applyBorder="1" applyAlignment="1">
      <alignment horizontal="center" vertical="center"/>
    </xf>
    <xf numFmtId="0" fontId="1" fillId="0" borderId="35" xfId="0" applyFont="1" applyBorder="1" applyAlignment="1">
      <alignment vertical="center"/>
    </xf>
    <xf numFmtId="43" fontId="3" fillId="0" borderId="27" xfId="0" applyNumberFormat="1" applyFont="1" applyBorder="1" applyAlignment="1">
      <alignment vertic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2" fontId="1" fillId="0" borderId="10" xfId="0" applyNumberFormat="1" applyFont="1" applyBorder="1" applyAlignment="1">
      <alignment horizontal="center"/>
    </xf>
    <xf numFmtId="0" fontId="1" fillId="0" borderId="0" xfId="0" applyFont="1" applyFill="1"/>
    <xf numFmtId="2" fontId="1" fillId="0" borderId="3" xfId="0" applyNumberFormat="1" applyFont="1" applyBorder="1" applyAlignment="1">
      <alignment horizontal="center"/>
    </xf>
    <xf numFmtId="2" fontId="1" fillId="0" borderId="3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/>
    <xf numFmtId="0" fontId="0" fillId="0" borderId="41" xfId="0" applyBorder="1"/>
    <xf numFmtId="0" fontId="0" fillId="0" borderId="42" xfId="0" applyBorder="1"/>
    <xf numFmtId="0" fontId="0" fillId="0" borderId="30" xfId="0" applyBorder="1"/>
    <xf numFmtId="0" fontId="0" fillId="0" borderId="19" xfId="0" applyBorder="1"/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29" xfId="0" applyBorder="1"/>
    <xf numFmtId="0" fontId="0" fillId="0" borderId="1" xfId="0" applyBorder="1"/>
    <xf numFmtId="0" fontId="0" fillId="0" borderId="44" xfId="0" applyBorder="1"/>
    <xf numFmtId="0" fontId="0" fillId="0" borderId="6" xfId="0" applyBorder="1"/>
    <xf numFmtId="0" fontId="0" fillId="0" borderId="45" xfId="0" applyBorder="1"/>
    <xf numFmtId="0" fontId="0" fillId="0" borderId="46" xfId="0" applyBorder="1" applyAlignment="1">
      <alignment horizontal="center" vertical="center"/>
    </xf>
    <xf numFmtId="0" fontId="0" fillId="0" borderId="47" xfId="0" applyBorder="1"/>
    <xf numFmtId="0" fontId="0" fillId="0" borderId="48" xfId="0" applyBorder="1"/>
    <xf numFmtId="0" fontId="0" fillId="0" borderId="35" xfId="0" applyBorder="1" applyAlignment="1">
      <alignment horizontal="center" vertical="center"/>
    </xf>
    <xf numFmtId="0" fontId="0" fillId="0" borderId="26" xfId="0" applyBorder="1"/>
    <xf numFmtId="0" fontId="0" fillId="0" borderId="25" xfId="0" applyBorder="1"/>
    <xf numFmtId="0" fontId="0" fillId="0" borderId="27" xfId="0" applyBorder="1"/>
    <xf numFmtId="0" fontId="0" fillId="0" borderId="38" xfId="0" applyBorder="1"/>
    <xf numFmtId="0" fontId="0" fillId="0" borderId="11" xfId="0" applyBorder="1"/>
    <xf numFmtId="0" fontId="0" fillId="0" borderId="43" xfId="0" applyBorder="1" applyAlignment="1">
      <alignment horizontal="center"/>
    </xf>
    <xf numFmtId="0" fontId="0" fillId="0" borderId="39" xfId="0" applyBorder="1"/>
    <xf numFmtId="0" fontId="0" fillId="0" borderId="0" xfId="0" applyBorder="1" applyAlignment="1">
      <alignment horizontal="center" vertical="center"/>
    </xf>
    <xf numFmtId="0" fontId="0" fillId="0" borderId="40" xfId="0" applyBorder="1"/>
    <xf numFmtId="0" fontId="1" fillId="0" borderId="7" xfId="0" quotePrefix="1" applyFont="1" applyBorder="1" applyAlignment="1">
      <alignment horizontal="center"/>
    </xf>
    <xf numFmtId="2" fontId="1" fillId="0" borderId="20" xfId="0" quotePrefix="1" applyNumberFormat="1" applyFont="1" applyBorder="1" applyAlignment="1">
      <alignment horizontal="center"/>
    </xf>
    <xf numFmtId="9" fontId="0" fillId="0" borderId="41" xfId="0" applyNumberFormat="1" applyBorder="1" applyAlignment="1">
      <alignment horizontal="left"/>
    </xf>
    <xf numFmtId="2" fontId="1" fillId="0" borderId="2" xfId="0" applyNumberFormat="1" applyFont="1" applyBorder="1" applyAlignment="1">
      <alignment horizontal="center"/>
    </xf>
    <xf numFmtId="2" fontId="1" fillId="0" borderId="3" xfId="0" applyNumberFormat="1" applyFont="1" applyBorder="1" applyAlignment="1">
      <alignment horizontal="center"/>
    </xf>
    <xf numFmtId="2" fontId="1" fillId="0" borderId="16" xfId="0" applyNumberFormat="1" applyFont="1" applyBorder="1" applyAlignment="1">
      <alignment horizontal="center"/>
    </xf>
    <xf numFmtId="2" fontId="1" fillId="0" borderId="17" xfId="0" applyNumberFormat="1" applyFont="1" applyBorder="1" applyAlignment="1">
      <alignment horizontal="center"/>
    </xf>
    <xf numFmtId="2" fontId="1" fillId="0" borderId="9" xfId="0" applyNumberFormat="1" applyFont="1" applyBorder="1" applyAlignment="1">
      <alignment horizontal="center"/>
    </xf>
    <xf numFmtId="2" fontId="1" fillId="0" borderId="10" xfId="0" applyNumberFormat="1" applyFont="1" applyBorder="1" applyAlignment="1">
      <alignment horizontal="center"/>
    </xf>
    <xf numFmtId="0" fontId="3" fillId="0" borderId="35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14" xfId="0" applyFont="1" applyBorder="1" applyAlignment="1">
      <alignment horizontal="center" wrapText="1"/>
    </xf>
    <xf numFmtId="0" fontId="3" fillId="0" borderId="21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36" xfId="0" applyBorder="1" applyAlignment="1">
      <alignment horizontal="center" wrapText="1"/>
    </xf>
    <xf numFmtId="0" fontId="0" fillId="0" borderId="31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0" fontId="0" fillId="0" borderId="42" xfId="0" applyBorder="1" applyAlignment="1">
      <alignment horizontal="center" wrapText="1"/>
    </xf>
    <xf numFmtId="2" fontId="1" fillId="0" borderId="12" xfId="0" applyNumberFormat="1" applyFont="1" applyBorder="1" applyAlignment="1">
      <alignment horizontal="center"/>
    </xf>
    <xf numFmtId="2" fontId="1" fillId="0" borderId="7" xfId="0" quotePrefix="1" applyNumberFormat="1" applyFont="1" applyBorder="1" applyAlignment="1">
      <alignment horizontal="center"/>
    </xf>
    <xf numFmtId="0" fontId="0" fillId="0" borderId="10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36" xfId="0" applyBorder="1" applyAlignment="1">
      <alignment horizontal="center" vertical="top" wrapText="1"/>
    </xf>
    <xf numFmtId="0" fontId="0" fillId="0" borderId="31" xfId="0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S70"/>
  <sheetViews>
    <sheetView tabSelected="1" zoomScaleNormal="100" workbookViewId="0">
      <selection activeCell="Q26" sqref="Q26"/>
    </sheetView>
  </sheetViews>
  <sheetFormatPr defaultRowHeight="15" x14ac:dyDescent="0.25"/>
  <cols>
    <col min="1" max="1" width="4.85546875" style="5" customWidth="1"/>
    <col min="2" max="2" width="12.28515625" style="5" customWidth="1"/>
    <col min="3" max="3" width="9.5703125" style="5" customWidth="1"/>
    <col min="4" max="4" width="9.85546875" style="5" customWidth="1"/>
    <col min="5" max="5" width="9.5703125" style="5" bestFit="1" customWidth="1"/>
    <col min="6" max="6" width="9.140625" style="5"/>
    <col min="7" max="7" width="23.140625" style="5" customWidth="1"/>
    <col min="8" max="16384" width="9.140625" style="5"/>
  </cols>
  <sheetData>
    <row r="2" spans="1:19" ht="25.5" customHeight="1" thickBot="1" x14ac:dyDescent="0.45">
      <c r="A2" s="15" t="s">
        <v>48</v>
      </c>
      <c r="G2" s="19" t="s">
        <v>19</v>
      </c>
      <c r="O2" s="5" t="s">
        <v>49</v>
      </c>
    </row>
    <row r="3" spans="1:19" ht="24" customHeight="1" thickBot="1" x14ac:dyDescent="0.45">
      <c r="A3" s="15"/>
      <c r="B3" s="20" t="s">
        <v>12</v>
      </c>
      <c r="C3" s="21"/>
      <c r="D3" s="20" t="s">
        <v>13</v>
      </c>
      <c r="E3" s="21"/>
      <c r="G3" s="115" t="s">
        <v>4</v>
      </c>
      <c r="H3" s="107" t="s">
        <v>8</v>
      </c>
      <c r="I3" s="108"/>
      <c r="J3" s="101" t="s">
        <v>0</v>
      </c>
      <c r="K3" s="113"/>
      <c r="L3" s="101" t="s">
        <v>1</v>
      </c>
      <c r="M3" s="102"/>
      <c r="O3" s="16" t="s">
        <v>10</v>
      </c>
      <c r="P3" s="9"/>
      <c r="Q3" s="9"/>
      <c r="R3" s="10"/>
    </row>
    <row r="4" spans="1:19" ht="15" customHeight="1" thickBot="1" x14ac:dyDescent="0.3">
      <c r="A4" s="22" t="s">
        <v>44</v>
      </c>
      <c r="B4" s="23" t="s">
        <v>4</v>
      </c>
      <c r="C4" s="24" t="s">
        <v>8</v>
      </c>
      <c r="D4" s="25" t="s">
        <v>4</v>
      </c>
      <c r="E4" s="24" t="s">
        <v>8</v>
      </c>
      <c r="G4" s="116"/>
      <c r="H4" s="109"/>
      <c r="I4" s="110"/>
      <c r="J4" s="103"/>
      <c r="K4" s="114"/>
      <c r="L4" s="103"/>
      <c r="M4" s="104"/>
      <c r="O4" s="16" t="s">
        <v>9</v>
      </c>
      <c r="P4" s="9" t="s">
        <v>11</v>
      </c>
      <c r="Q4" s="9"/>
      <c r="R4" s="10"/>
    </row>
    <row r="5" spans="1:19" ht="15" customHeight="1" thickBot="1" x14ac:dyDescent="0.3">
      <c r="A5" s="26">
        <v>1</v>
      </c>
      <c r="B5" s="27" t="s">
        <v>21</v>
      </c>
      <c r="C5" s="3">
        <v>67.78</v>
      </c>
      <c r="D5" s="28" t="s">
        <v>21</v>
      </c>
      <c r="E5" s="3">
        <v>67.78</v>
      </c>
      <c r="G5" s="117"/>
      <c r="H5" s="111"/>
      <c r="I5" s="112"/>
      <c r="J5" s="105" t="s">
        <v>2</v>
      </c>
      <c r="K5" s="106"/>
      <c r="L5" s="6" t="s">
        <v>2</v>
      </c>
      <c r="M5" s="17" t="s">
        <v>3</v>
      </c>
      <c r="O5" s="18"/>
      <c r="P5" s="18"/>
      <c r="Q5" s="18"/>
      <c r="R5" s="18"/>
      <c r="S5" s="18"/>
    </row>
    <row r="6" spans="1:19" ht="15" customHeight="1" x14ac:dyDescent="0.25">
      <c r="A6" s="29">
        <v>2</v>
      </c>
      <c r="B6" s="30" t="s">
        <v>22</v>
      </c>
      <c r="C6" s="31">
        <v>46.51</v>
      </c>
      <c r="D6" s="32" t="s">
        <v>22</v>
      </c>
      <c r="E6" s="31">
        <v>46.51</v>
      </c>
      <c r="G6" s="33" t="s">
        <v>18</v>
      </c>
      <c r="H6" s="34"/>
      <c r="I6" s="35">
        <v>1.94</v>
      </c>
      <c r="J6" s="97">
        <f>I6/10</f>
        <v>0.19400000000000001</v>
      </c>
      <c r="K6" s="98"/>
      <c r="L6" s="36" t="s">
        <v>9</v>
      </c>
      <c r="M6" s="37" t="s">
        <v>7</v>
      </c>
      <c r="P6" s="18"/>
      <c r="Q6" s="18"/>
      <c r="R6" s="18"/>
    </row>
    <row r="7" spans="1:19" ht="18" customHeight="1" x14ac:dyDescent="0.25">
      <c r="A7" s="29">
        <v>3</v>
      </c>
      <c r="B7" s="30" t="s">
        <v>23</v>
      </c>
      <c r="C7" s="31">
        <v>67.510000000000005</v>
      </c>
      <c r="D7" s="32" t="s">
        <v>23</v>
      </c>
      <c r="E7" s="31">
        <v>67.510000000000005</v>
      </c>
      <c r="G7" s="38" t="s">
        <v>5</v>
      </c>
      <c r="H7" s="18"/>
      <c r="I7" s="8">
        <v>1.94</v>
      </c>
      <c r="J7" s="93">
        <f>I7/10</f>
        <v>0.19400000000000001</v>
      </c>
      <c r="K7" s="94"/>
      <c r="L7" s="7" t="s">
        <v>9</v>
      </c>
      <c r="M7" s="11" t="s">
        <v>7</v>
      </c>
    </row>
    <row r="8" spans="1:19" ht="15" customHeight="1" x14ac:dyDescent="0.25">
      <c r="A8" s="39">
        <v>4</v>
      </c>
      <c r="B8" s="40" t="s">
        <v>24</v>
      </c>
      <c r="C8" s="41">
        <v>67.510000000000005</v>
      </c>
      <c r="D8" s="42" t="s">
        <v>24</v>
      </c>
      <c r="E8" s="41">
        <v>67.510000000000005</v>
      </c>
      <c r="G8" s="38" t="s">
        <v>15</v>
      </c>
      <c r="H8" s="18"/>
      <c r="I8" s="8">
        <v>1.76</v>
      </c>
      <c r="J8" s="93">
        <f>I8/10</f>
        <v>0.17599999999999999</v>
      </c>
      <c r="K8" s="94"/>
      <c r="L8" s="12" t="s">
        <v>7</v>
      </c>
      <c r="M8" s="11" t="s">
        <v>7</v>
      </c>
    </row>
    <row r="9" spans="1:19" ht="15" customHeight="1" x14ac:dyDescent="0.25">
      <c r="A9" s="29">
        <v>5</v>
      </c>
      <c r="B9" s="30" t="s">
        <v>25</v>
      </c>
      <c r="C9" s="31">
        <v>67.510000000000005</v>
      </c>
      <c r="D9" s="32" t="s">
        <v>25</v>
      </c>
      <c r="E9" s="31">
        <v>67.510000000000005</v>
      </c>
      <c r="G9" s="38" t="s">
        <v>50</v>
      </c>
      <c r="H9" s="18"/>
      <c r="I9" s="62">
        <v>11.9</v>
      </c>
      <c r="J9" s="93">
        <f>SUM(I9/10)</f>
        <v>1.19</v>
      </c>
      <c r="K9" s="94"/>
      <c r="L9" s="12">
        <v>2.16</v>
      </c>
      <c r="M9" s="44">
        <f>L9/I9*100</f>
        <v>18.15126050420168</v>
      </c>
    </row>
    <row r="10" spans="1:19" ht="15" customHeight="1" thickBot="1" x14ac:dyDescent="0.3">
      <c r="A10" s="39">
        <v>6</v>
      </c>
      <c r="B10" s="30" t="s">
        <v>26</v>
      </c>
      <c r="C10" s="31">
        <v>67.510000000000005</v>
      </c>
      <c r="D10" s="32" t="s">
        <v>26</v>
      </c>
      <c r="E10" s="31">
        <v>67.510000000000005</v>
      </c>
      <c r="G10" s="38" t="s">
        <v>52</v>
      </c>
      <c r="H10" s="18"/>
      <c r="I10" s="13">
        <v>28.97</v>
      </c>
      <c r="J10" s="95">
        <f>I10/10</f>
        <v>2.8969999999999998</v>
      </c>
      <c r="K10" s="96"/>
      <c r="L10" s="43">
        <v>5.04</v>
      </c>
      <c r="M10" s="44">
        <f>L10/I10*100</f>
        <v>17.397307559544355</v>
      </c>
    </row>
    <row r="11" spans="1:19" ht="15" customHeight="1" thickBot="1" x14ac:dyDescent="0.3">
      <c r="A11" s="29">
        <v>7</v>
      </c>
      <c r="B11" s="40" t="s">
        <v>27</v>
      </c>
      <c r="C11" s="2">
        <v>46.51</v>
      </c>
      <c r="D11" s="42" t="s">
        <v>27</v>
      </c>
      <c r="E11" s="2">
        <v>46.51</v>
      </c>
      <c r="G11" s="45" t="s">
        <v>6</v>
      </c>
      <c r="H11" s="9"/>
      <c r="I11" s="46">
        <v>46.51</v>
      </c>
      <c r="J11" s="9"/>
      <c r="K11" s="9"/>
      <c r="L11" s="9"/>
      <c r="M11" s="10"/>
    </row>
    <row r="12" spans="1:19" ht="15" customHeight="1" x14ac:dyDescent="0.25">
      <c r="A12" s="29">
        <v>8</v>
      </c>
      <c r="B12" s="30" t="s">
        <v>28</v>
      </c>
      <c r="C12" s="31">
        <v>46.51</v>
      </c>
      <c r="D12" s="32" t="s">
        <v>28</v>
      </c>
      <c r="E12" s="31">
        <v>46.51</v>
      </c>
      <c r="G12" s="18"/>
      <c r="H12" s="18"/>
      <c r="I12" s="14"/>
      <c r="J12" s="18"/>
      <c r="K12" s="18"/>
      <c r="L12" s="18"/>
      <c r="M12" s="18"/>
    </row>
    <row r="13" spans="1:19" ht="15" customHeight="1" x14ac:dyDescent="0.25">
      <c r="A13" s="39">
        <v>9</v>
      </c>
      <c r="B13" s="50" t="s">
        <v>29</v>
      </c>
      <c r="C13" s="51">
        <v>67.78</v>
      </c>
      <c r="D13" s="42" t="s">
        <v>29</v>
      </c>
      <c r="E13" s="51">
        <v>67.78</v>
      </c>
      <c r="G13" s="47" t="s">
        <v>39</v>
      </c>
      <c r="H13" s="48"/>
      <c r="I13" s="48"/>
      <c r="J13" s="49"/>
      <c r="K13" s="49"/>
      <c r="L13" s="49"/>
      <c r="M13" s="49"/>
    </row>
    <row r="14" spans="1:19" ht="15" customHeight="1" x14ac:dyDescent="0.25">
      <c r="A14" s="29">
        <v>10</v>
      </c>
      <c r="B14" s="52" t="s">
        <v>30</v>
      </c>
      <c r="C14" s="53">
        <v>67.78</v>
      </c>
      <c r="D14" s="32" t="s">
        <v>30</v>
      </c>
      <c r="E14" s="53">
        <v>67.78</v>
      </c>
      <c r="G14" s="48" t="s">
        <v>38</v>
      </c>
      <c r="H14" s="48"/>
      <c r="I14" s="48"/>
      <c r="J14" s="49"/>
      <c r="K14" s="49"/>
      <c r="L14" s="49"/>
      <c r="M14" s="49"/>
    </row>
    <row r="15" spans="1:19" ht="15" customHeight="1" x14ac:dyDescent="0.25">
      <c r="A15" s="29">
        <v>11</v>
      </c>
      <c r="B15" s="52" t="s">
        <v>31</v>
      </c>
      <c r="C15" s="4">
        <v>46.51</v>
      </c>
      <c r="D15" s="32" t="s">
        <v>31</v>
      </c>
      <c r="E15" s="4">
        <v>46.51</v>
      </c>
      <c r="G15" s="49"/>
      <c r="H15" s="49"/>
      <c r="I15" s="49"/>
      <c r="J15" s="49"/>
      <c r="K15" s="49"/>
      <c r="L15" s="49"/>
      <c r="M15" s="49"/>
    </row>
    <row r="16" spans="1:19" ht="15" customHeight="1" x14ac:dyDescent="0.25">
      <c r="A16" s="39">
        <v>12</v>
      </c>
      <c r="B16" s="50" t="s">
        <v>32</v>
      </c>
      <c r="C16" s="2">
        <v>46.51</v>
      </c>
      <c r="D16" s="42" t="s">
        <v>32</v>
      </c>
      <c r="E16" s="2">
        <v>46.51</v>
      </c>
      <c r="G16" s="47" t="s">
        <v>40</v>
      </c>
      <c r="H16" s="48"/>
      <c r="I16" s="14"/>
      <c r="J16" s="18"/>
      <c r="K16" s="18"/>
      <c r="L16" s="18"/>
      <c r="M16" s="18"/>
    </row>
    <row r="17" spans="1:13" ht="15" customHeight="1" x14ac:dyDescent="0.25">
      <c r="A17" s="29">
        <v>13</v>
      </c>
      <c r="B17" s="52" t="s">
        <v>33</v>
      </c>
      <c r="C17" s="4">
        <v>46.51</v>
      </c>
      <c r="D17" s="32" t="s">
        <v>33</v>
      </c>
      <c r="E17" s="4">
        <v>46.51</v>
      </c>
      <c r="G17" s="48" t="s">
        <v>38</v>
      </c>
      <c r="H17" s="48"/>
      <c r="I17" s="14"/>
      <c r="J17" s="18"/>
      <c r="K17" s="18"/>
      <c r="L17" s="18"/>
      <c r="M17" s="18"/>
    </row>
    <row r="18" spans="1:13" ht="15" customHeight="1" x14ac:dyDescent="0.25">
      <c r="A18" s="29">
        <v>14</v>
      </c>
      <c r="B18" s="52" t="s">
        <v>34</v>
      </c>
      <c r="C18" s="4">
        <v>67.510000000000005</v>
      </c>
      <c r="D18" s="32" t="s">
        <v>34</v>
      </c>
      <c r="E18" s="4">
        <v>67.510000000000005</v>
      </c>
      <c r="G18" s="18"/>
      <c r="H18" s="18"/>
      <c r="I18" s="14"/>
      <c r="J18" s="18"/>
      <c r="K18" s="18"/>
      <c r="L18" s="18"/>
      <c r="M18" s="18"/>
    </row>
    <row r="19" spans="1:13" ht="15" customHeight="1" thickBot="1" x14ac:dyDescent="0.3">
      <c r="A19" s="29">
        <v>15</v>
      </c>
      <c r="B19" s="52" t="s">
        <v>35</v>
      </c>
      <c r="C19" s="4">
        <v>67.510000000000005</v>
      </c>
      <c r="D19" s="32" t="s">
        <v>35</v>
      </c>
      <c r="E19" s="4">
        <v>67.510000000000005</v>
      </c>
      <c r="G19" s="19" t="s">
        <v>20</v>
      </c>
    </row>
    <row r="20" spans="1:13" ht="15" customHeight="1" x14ac:dyDescent="0.25">
      <c r="A20" s="29">
        <v>16</v>
      </c>
      <c r="B20" s="52" t="s">
        <v>36</v>
      </c>
      <c r="C20" s="4">
        <v>46.51</v>
      </c>
      <c r="D20" s="32" t="s">
        <v>36</v>
      </c>
      <c r="E20" s="4">
        <v>46.51</v>
      </c>
      <c r="G20" s="115" t="s">
        <v>4</v>
      </c>
      <c r="H20" s="107" t="s">
        <v>8</v>
      </c>
      <c r="I20" s="108"/>
      <c r="J20" s="101" t="s">
        <v>0</v>
      </c>
      <c r="K20" s="113"/>
      <c r="L20" s="101" t="s">
        <v>1</v>
      </c>
      <c r="M20" s="102"/>
    </row>
    <row r="21" spans="1:13" ht="15" customHeight="1" thickBot="1" x14ac:dyDescent="0.3">
      <c r="A21" s="29">
        <v>17</v>
      </c>
      <c r="B21" s="52" t="s">
        <v>37</v>
      </c>
      <c r="C21" s="4">
        <v>67.78</v>
      </c>
      <c r="D21" s="32" t="s">
        <v>37</v>
      </c>
      <c r="E21" s="4">
        <v>67.78</v>
      </c>
      <c r="G21" s="116"/>
      <c r="H21" s="109"/>
      <c r="I21" s="110"/>
      <c r="J21" s="103"/>
      <c r="K21" s="114"/>
      <c r="L21" s="103"/>
      <c r="M21" s="104"/>
    </row>
    <row r="22" spans="1:13" ht="15" customHeight="1" thickBot="1" x14ac:dyDescent="0.3">
      <c r="A22" s="99" t="s">
        <v>14</v>
      </c>
      <c r="B22" s="100"/>
      <c r="C22" s="54">
        <f>SUM(C5:C21)</f>
        <v>1001.7499999999999</v>
      </c>
      <c r="D22" s="55"/>
      <c r="E22" s="56">
        <f>SUM(E5:E21)</f>
        <v>1001.7499999999999</v>
      </c>
      <c r="G22" s="117"/>
      <c r="H22" s="111"/>
      <c r="I22" s="112"/>
      <c r="J22" s="105" t="s">
        <v>2</v>
      </c>
      <c r="K22" s="106"/>
      <c r="L22" s="6" t="s">
        <v>2</v>
      </c>
      <c r="M22" s="17" t="s">
        <v>3</v>
      </c>
    </row>
    <row r="23" spans="1:13" ht="15" customHeight="1" x14ac:dyDescent="0.25">
      <c r="A23" s="18"/>
      <c r="B23" s="57"/>
      <c r="C23" s="58"/>
      <c r="G23" s="38" t="s">
        <v>16</v>
      </c>
      <c r="H23" s="18"/>
      <c r="I23" s="8">
        <v>4.13</v>
      </c>
      <c r="J23" s="97">
        <f t="shared" ref="J23:J28" si="0">I23/10</f>
        <v>0.41299999999999998</v>
      </c>
      <c r="K23" s="98"/>
      <c r="L23" s="36">
        <v>0.57999999999999996</v>
      </c>
      <c r="M23" s="44">
        <f>L23/I23*100</f>
        <v>14.043583535108958</v>
      </c>
    </row>
    <row r="24" spans="1:13" ht="15" customHeight="1" x14ac:dyDescent="0.25">
      <c r="A24" s="18"/>
      <c r="B24" s="57"/>
      <c r="C24" s="58"/>
      <c r="G24" s="38" t="s">
        <v>17</v>
      </c>
      <c r="H24" s="18"/>
      <c r="I24" s="8">
        <v>4.13</v>
      </c>
      <c r="J24" s="93">
        <f t="shared" si="0"/>
        <v>0.41299999999999998</v>
      </c>
      <c r="K24" s="94"/>
      <c r="L24" s="7">
        <v>0.57999999999999996</v>
      </c>
      <c r="M24" s="44">
        <f>L24/I24*100</f>
        <v>14.043583535108958</v>
      </c>
    </row>
    <row r="25" spans="1:13" ht="15" customHeight="1" x14ac:dyDescent="0.25">
      <c r="A25" s="18"/>
      <c r="B25" s="59"/>
      <c r="C25" s="1"/>
      <c r="D25" s="18"/>
      <c r="G25" s="38" t="s">
        <v>15</v>
      </c>
      <c r="H25" s="18"/>
      <c r="I25" s="8">
        <v>1.76</v>
      </c>
      <c r="J25" s="93">
        <f t="shared" si="0"/>
        <v>0.17599999999999999</v>
      </c>
      <c r="K25" s="94"/>
      <c r="L25" s="12" t="s">
        <v>7</v>
      </c>
      <c r="M25" s="11" t="s">
        <v>7</v>
      </c>
    </row>
    <row r="26" spans="1:13" x14ac:dyDescent="0.25">
      <c r="A26" s="18"/>
      <c r="B26" s="59"/>
      <c r="C26" s="1"/>
      <c r="D26" s="18"/>
      <c r="G26" s="38" t="s">
        <v>53</v>
      </c>
      <c r="H26" s="18"/>
      <c r="I26" s="8">
        <v>15.57</v>
      </c>
      <c r="J26" s="93">
        <f t="shared" si="0"/>
        <v>1.5569999999999999</v>
      </c>
      <c r="K26" s="94"/>
      <c r="L26" s="12">
        <v>5.4</v>
      </c>
      <c r="M26" s="44">
        <f>L26/I26*100</f>
        <v>34.682080924855491</v>
      </c>
    </row>
    <row r="27" spans="1:13" x14ac:dyDescent="0.25">
      <c r="A27" s="18"/>
      <c r="B27" s="59"/>
      <c r="C27" s="1"/>
      <c r="D27" s="18"/>
      <c r="G27" s="38" t="s">
        <v>51</v>
      </c>
      <c r="H27" s="18"/>
      <c r="I27" s="8">
        <v>10.199999999999999</v>
      </c>
      <c r="J27" s="93">
        <f t="shared" si="0"/>
        <v>1.02</v>
      </c>
      <c r="K27" s="94"/>
      <c r="L27" s="12">
        <v>3.24</v>
      </c>
      <c r="M27" s="44">
        <f>L27/I27*100</f>
        <v>31.764705882352946</v>
      </c>
    </row>
    <row r="28" spans="1:13" ht="14.25" customHeight="1" thickBot="1" x14ac:dyDescent="0.3">
      <c r="A28" s="18"/>
      <c r="B28" s="59"/>
      <c r="C28" s="1"/>
      <c r="D28" s="18"/>
      <c r="G28" s="38" t="s">
        <v>68</v>
      </c>
      <c r="H28" s="18"/>
      <c r="I28" s="8">
        <v>31.99</v>
      </c>
      <c r="J28" s="93">
        <f t="shared" si="0"/>
        <v>3.1989999999999998</v>
      </c>
      <c r="K28" s="94"/>
      <c r="L28" s="90">
        <v>5.04</v>
      </c>
      <c r="M28" s="127">
        <f>SUM(L28/I28%)</f>
        <v>15.754923413566742</v>
      </c>
    </row>
    <row r="29" spans="1:13" ht="15.75" thickBot="1" x14ac:dyDescent="0.3">
      <c r="A29" s="18"/>
      <c r="B29" s="59"/>
      <c r="C29" s="1"/>
      <c r="D29" s="18"/>
      <c r="G29" s="45" t="s">
        <v>6</v>
      </c>
      <c r="H29" s="9"/>
      <c r="I29" s="46">
        <f>SUM(I23:I28)</f>
        <v>67.78</v>
      </c>
      <c r="J29" s="9"/>
      <c r="K29" s="9"/>
      <c r="L29" s="9"/>
      <c r="M29" s="10"/>
    </row>
    <row r="30" spans="1:13" x14ac:dyDescent="0.25">
      <c r="A30" s="18"/>
      <c r="B30" s="59"/>
      <c r="C30" s="1"/>
      <c r="D30" s="18"/>
    </row>
    <row r="31" spans="1:13" ht="15.75" x14ac:dyDescent="0.25">
      <c r="A31" s="18"/>
      <c r="B31" s="59"/>
      <c r="C31" s="1"/>
      <c r="D31" s="18"/>
      <c r="G31" s="47" t="s">
        <v>41</v>
      </c>
      <c r="H31" s="48"/>
      <c r="I31" s="48"/>
    </row>
    <row r="32" spans="1:13" x14ac:dyDescent="0.25">
      <c r="A32" s="18"/>
      <c r="B32" s="59"/>
      <c r="C32" s="1"/>
      <c r="D32" s="18"/>
      <c r="G32" s="48" t="s">
        <v>43</v>
      </c>
      <c r="H32" s="48"/>
      <c r="I32" s="48"/>
    </row>
    <row r="33" spans="1:13" ht="15" customHeight="1" x14ac:dyDescent="0.25">
      <c r="A33" s="18"/>
      <c r="B33" s="59"/>
      <c r="C33" s="1"/>
      <c r="D33" s="18"/>
      <c r="G33" s="49"/>
      <c r="H33" s="49"/>
      <c r="I33" s="49"/>
    </row>
    <row r="34" spans="1:13" ht="15" customHeight="1" x14ac:dyDescent="0.25">
      <c r="A34" s="18"/>
      <c r="B34" s="59"/>
      <c r="C34" s="1"/>
      <c r="D34" s="18"/>
      <c r="G34" s="47" t="s">
        <v>42</v>
      </c>
      <c r="H34" s="48"/>
      <c r="I34" s="14"/>
    </row>
    <row r="35" spans="1:13" ht="15" customHeight="1" x14ac:dyDescent="0.25">
      <c r="A35" s="18"/>
      <c r="B35" s="59"/>
      <c r="C35" s="1"/>
      <c r="D35" s="18"/>
      <c r="G35" s="48" t="s">
        <v>43</v>
      </c>
      <c r="H35" s="48"/>
      <c r="I35" s="14"/>
    </row>
    <row r="36" spans="1:13" ht="15" customHeight="1" x14ac:dyDescent="0.25">
      <c r="A36" s="18"/>
      <c r="B36" s="59"/>
      <c r="C36" s="1"/>
      <c r="D36" s="18"/>
    </row>
    <row r="37" spans="1:13" ht="21.75" thickBot="1" x14ac:dyDescent="0.3">
      <c r="A37" s="18"/>
      <c r="B37" s="59"/>
      <c r="C37" s="1"/>
      <c r="D37" s="18"/>
      <c r="G37" s="19" t="s">
        <v>45</v>
      </c>
    </row>
    <row r="38" spans="1:13" ht="15" customHeight="1" x14ac:dyDescent="0.25">
      <c r="A38" s="18"/>
      <c r="B38" s="59"/>
      <c r="C38" s="1"/>
      <c r="D38" s="18"/>
      <c r="G38" s="115" t="s">
        <v>4</v>
      </c>
      <c r="H38" s="107" t="s">
        <v>8</v>
      </c>
      <c r="I38" s="108"/>
      <c r="J38" s="101" t="s">
        <v>0</v>
      </c>
      <c r="K38" s="113"/>
      <c r="L38" s="101" t="s">
        <v>1</v>
      </c>
      <c r="M38" s="102"/>
    </row>
    <row r="39" spans="1:13" ht="14.25" customHeight="1" x14ac:dyDescent="0.25">
      <c r="A39" s="18"/>
      <c r="B39" s="59"/>
      <c r="C39" s="1"/>
      <c r="D39" s="18"/>
      <c r="G39" s="116"/>
      <c r="H39" s="109"/>
      <c r="I39" s="110"/>
      <c r="J39" s="103"/>
      <c r="K39" s="114"/>
      <c r="L39" s="103"/>
      <c r="M39" s="104"/>
    </row>
    <row r="40" spans="1:13" ht="15.75" thickBot="1" x14ac:dyDescent="0.3">
      <c r="A40" s="18"/>
      <c r="B40" s="59"/>
      <c r="C40" s="1"/>
      <c r="D40" s="18"/>
      <c r="G40" s="117"/>
      <c r="H40" s="111"/>
      <c r="I40" s="112"/>
      <c r="J40" s="105" t="s">
        <v>2</v>
      </c>
      <c r="K40" s="106"/>
      <c r="L40" s="6" t="s">
        <v>2</v>
      </c>
      <c r="M40" s="17" t="s">
        <v>3</v>
      </c>
    </row>
    <row r="41" spans="1:13" ht="15" customHeight="1" x14ac:dyDescent="0.25">
      <c r="A41" s="18"/>
      <c r="B41" s="59"/>
      <c r="C41" s="1"/>
      <c r="D41" s="18"/>
      <c r="G41" s="33" t="s">
        <v>16</v>
      </c>
      <c r="H41" s="34"/>
      <c r="I41" s="35">
        <v>3.99</v>
      </c>
      <c r="J41" s="34"/>
      <c r="K41" s="60">
        <f>I41/10</f>
        <v>0.39900000000000002</v>
      </c>
      <c r="L41" s="36">
        <v>0.57999999999999996</v>
      </c>
      <c r="M41" s="126">
        <f>L41/I41*100</f>
        <v>14.536340852130325</v>
      </c>
    </row>
    <row r="42" spans="1:13" ht="15.75" customHeight="1" x14ac:dyDescent="0.25">
      <c r="A42" s="18"/>
      <c r="B42" s="59"/>
      <c r="C42" s="1"/>
      <c r="D42" s="18"/>
      <c r="F42" s="5" t="s">
        <v>66</v>
      </c>
      <c r="G42" s="38" t="s">
        <v>17</v>
      </c>
      <c r="H42" s="18"/>
      <c r="I42" s="8">
        <v>3.99</v>
      </c>
      <c r="J42" s="18"/>
      <c r="K42" s="13">
        <f>I42/10</f>
        <v>0.39900000000000002</v>
      </c>
      <c r="L42" s="7">
        <v>0.57999999999999996</v>
      </c>
      <c r="M42" s="44">
        <f>L42/I42*100</f>
        <v>14.536340852130325</v>
      </c>
    </row>
    <row r="43" spans="1:13" x14ac:dyDescent="0.25">
      <c r="A43" s="18"/>
      <c r="B43" s="59"/>
      <c r="C43" s="1"/>
      <c r="D43" s="18"/>
      <c r="G43" s="38" t="s">
        <v>15</v>
      </c>
      <c r="H43" s="18"/>
      <c r="I43" s="8">
        <v>2.52</v>
      </c>
      <c r="J43" s="18"/>
      <c r="K43" s="13">
        <f>I43/10</f>
        <v>0.252</v>
      </c>
      <c r="L43" s="12" t="s">
        <v>7</v>
      </c>
      <c r="M43" s="44" t="s">
        <v>7</v>
      </c>
    </row>
    <row r="44" spans="1:13" x14ac:dyDescent="0.25">
      <c r="A44" s="18"/>
      <c r="B44" s="18"/>
      <c r="C44" s="18"/>
      <c r="D44" s="18"/>
      <c r="G44" s="38" t="s">
        <v>54</v>
      </c>
      <c r="H44" s="18"/>
      <c r="I44" s="8">
        <v>23.33</v>
      </c>
      <c r="J44" s="18"/>
      <c r="K44" s="63">
        <v>2.33</v>
      </c>
      <c r="L44" s="12">
        <v>3.78</v>
      </c>
      <c r="M44" s="44">
        <f>L44/I44*100</f>
        <v>16.202314616373766</v>
      </c>
    </row>
    <row r="45" spans="1:13" x14ac:dyDescent="0.25">
      <c r="G45" s="38" t="s">
        <v>67</v>
      </c>
      <c r="H45" s="18"/>
      <c r="I45" s="8">
        <v>6.15</v>
      </c>
      <c r="J45" s="18"/>
      <c r="K45" s="63">
        <v>0.62</v>
      </c>
      <c r="L45" s="90" t="s">
        <v>9</v>
      </c>
      <c r="M45" s="91" t="s">
        <v>9</v>
      </c>
    </row>
    <row r="46" spans="1:13" ht="15" customHeight="1" thickBot="1" x14ac:dyDescent="0.3">
      <c r="G46" s="38" t="s">
        <v>51</v>
      </c>
      <c r="H46" s="18"/>
      <c r="I46" s="8">
        <v>11.09</v>
      </c>
      <c r="J46" s="18"/>
      <c r="K46" s="63">
        <v>1.1100000000000001</v>
      </c>
      <c r="L46" s="12">
        <v>5.04</v>
      </c>
      <c r="M46" s="44">
        <f>L46/I46*100</f>
        <v>45.446348061316506</v>
      </c>
    </row>
    <row r="47" spans="1:13" ht="15.75" thickBot="1" x14ac:dyDescent="0.3">
      <c r="B47" s="61"/>
      <c r="G47" s="45" t="s">
        <v>6</v>
      </c>
      <c r="H47" s="9"/>
      <c r="I47" s="46">
        <f>SUM(I41:I46)</f>
        <v>51.069999999999993</v>
      </c>
      <c r="J47" s="9"/>
      <c r="K47" s="9"/>
      <c r="L47" s="9"/>
      <c r="M47" s="10"/>
    </row>
    <row r="48" spans="1:13" x14ac:dyDescent="0.25">
      <c r="B48" s="61"/>
      <c r="G48" s="18"/>
      <c r="H48" s="18"/>
      <c r="I48" s="14"/>
      <c r="J48" s="18"/>
      <c r="K48" s="18"/>
      <c r="L48" s="18"/>
      <c r="M48" s="18"/>
    </row>
    <row r="49" spans="2:13" ht="15" customHeight="1" x14ac:dyDescent="0.25">
      <c r="B49" s="61"/>
      <c r="G49" s="47" t="s">
        <v>46</v>
      </c>
      <c r="H49" s="48"/>
      <c r="I49" s="48"/>
      <c r="J49" s="49"/>
      <c r="K49" s="49"/>
      <c r="L49" s="49"/>
      <c r="M49" s="49"/>
    </row>
    <row r="50" spans="2:13" ht="15" customHeight="1" x14ac:dyDescent="0.25">
      <c r="B50" s="61"/>
      <c r="G50" s="48" t="s">
        <v>38</v>
      </c>
      <c r="H50" s="48"/>
      <c r="I50" s="48"/>
      <c r="J50" s="49"/>
      <c r="K50" s="49"/>
      <c r="L50" s="49"/>
      <c r="M50" s="49"/>
    </row>
    <row r="51" spans="2:13" ht="20.25" customHeight="1" x14ac:dyDescent="0.25">
      <c r="B51" s="61"/>
      <c r="G51" s="49"/>
      <c r="H51" s="49"/>
      <c r="I51" s="49"/>
      <c r="J51" s="49"/>
      <c r="K51" s="49"/>
      <c r="L51" s="49"/>
      <c r="M51" s="49"/>
    </row>
    <row r="52" spans="2:13" ht="15.75" x14ac:dyDescent="0.25">
      <c r="B52" s="61"/>
      <c r="G52" s="47" t="s">
        <v>47</v>
      </c>
      <c r="H52" s="48"/>
      <c r="I52" s="14"/>
      <c r="J52" s="18"/>
      <c r="K52" s="18"/>
      <c r="L52" s="18"/>
      <c r="M52" s="18"/>
    </row>
    <row r="53" spans="2:13" x14ac:dyDescent="0.25">
      <c r="B53" s="61"/>
      <c r="G53" s="48" t="s">
        <v>38</v>
      </c>
      <c r="H53" s="48"/>
      <c r="I53" s="14"/>
      <c r="J53" s="18"/>
      <c r="K53" s="18"/>
      <c r="L53" s="18"/>
      <c r="M53" s="18"/>
    </row>
    <row r="54" spans="2:13" x14ac:dyDescent="0.25">
      <c r="B54" s="61"/>
    </row>
    <row r="55" spans="2:13" ht="15" customHeight="1" x14ac:dyDescent="0.25">
      <c r="B55" s="61"/>
    </row>
    <row r="56" spans="2:13" ht="15" customHeight="1" x14ac:dyDescent="0.25">
      <c r="B56" s="61"/>
    </row>
    <row r="57" spans="2:13" ht="30" customHeight="1" x14ac:dyDescent="0.25">
      <c r="B57" s="61"/>
    </row>
    <row r="58" spans="2:13" x14ac:dyDescent="0.25">
      <c r="B58" s="61"/>
    </row>
    <row r="59" spans="2:13" ht="15" customHeight="1" x14ac:dyDescent="0.25">
      <c r="B59" s="61"/>
    </row>
    <row r="60" spans="2:13" x14ac:dyDescent="0.25">
      <c r="B60" s="61"/>
    </row>
    <row r="61" spans="2:13" x14ac:dyDescent="0.25">
      <c r="B61" s="61"/>
    </row>
    <row r="62" spans="2:13" x14ac:dyDescent="0.25">
      <c r="B62" s="61"/>
    </row>
    <row r="63" spans="2:13" ht="15" customHeight="1" x14ac:dyDescent="0.25">
      <c r="B63" s="61"/>
    </row>
    <row r="64" spans="2:13" x14ac:dyDescent="0.25">
      <c r="B64" s="61"/>
    </row>
    <row r="65" spans="2:2" x14ac:dyDescent="0.25">
      <c r="B65" s="61"/>
    </row>
    <row r="66" spans="2:2" x14ac:dyDescent="0.25">
      <c r="B66" s="61"/>
    </row>
    <row r="67" spans="2:2" x14ac:dyDescent="0.25">
      <c r="B67" s="61"/>
    </row>
    <row r="68" spans="2:2" x14ac:dyDescent="0.25">
      <c r="B68" s="61"/>
    </row>
    <row r="69" spans="2:2" x14ac:dyDescent="0.25">
      <c r="B69" s="61"/>
    </row>
    <row r="70" spans="2:2" x14ac:dyDescent="0.25">
      <c r="B70" s="61"/>
    </row>
  </sheetData>
  <mergeCells count="27">
    <mergeCell ref="L3:M4"/>
    <mergeCell ref="J5:K5"/>
    <mergeCell ref="G38:G40"/>
    <mergeCell ref="H38:I40"/>
    <mergeCell ref="J38:K39"/>
    <mergeCell ref="L38:M39"/>
    <mergeCell ref="J40:K40"/>
    <mergeCell ref="J24:K24"/>
    <mergeCell ref="J25:K25"/>
    <mergeCell ref="J3:K4"/>
    <mergeCell ref="G3:G5"/>
    <mergeCell ref="H3:I5"/>
    <mergeCell ref="J6:K6"/>
    <mergeCell ref="J7:K7"/>
    <mergeCell ref="J8:K8"/>
    <mergeCell ref="A22:B22"/>
    <mergeCell ref="L20:M21"/>
    <mergeCell ref="J22:K22"/>
    <mergeCell ref="H20:I22"/>
    <mergeCell ref="J20:K21"/>
    <mergeCell ref="G20:G22"/>
    <mergeCell ref="J9:K9"/>
    <mergeCell ref="J26:K26"/>
    <mergeCell ref="J27:K27"/>
    <mergeCell ref="J28:K28"/>
    <mergeCell ref="J10:K10"/>
    <mergeCell ref="J23:K23"/>
  </mergeCells>
  <pageMargins left="0.7" right="0.7" top="0.75" bottom="0.75" header="0.3" footer="0.3"/>
  <pageSetup paperSize="9" scale="7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workbookViewId="0">
      <selection activeCell="F26" sqref="F26"/>
    </sheetView>
  </sheetViews>
  <sheetFormatPr defaultRowHeight="15" x14ac:dyDescent="0.25"/>
  <cols>
    <col min="2" max="2" width="12.140625" customWidth="1"/>
    <col min="3" max="3" width="17.140625" customWidth="1"/>
    <col min="4" max="4" width="12" customWidth="1"/>
    <col min="5" max="5" width="14.140625" customWidth="1"/>
    <col min="6" max="6" width="16.85546875" customWidth="1"/>
  </cols>
  <sheetData>
    <row r="1" spans="1:6" ht="15.75" thickBot="1" x14ac:dyDescent="0.3"/>
    <row r="2" spans="1:6" x14ac:dyDescent="0.25">
      <c r="A2" s="122" t="s">
        <v>55</v>
      </c>
      <c r="B2" s="120" t="s">
        <v>59</v>
      </c>
      <c r="C2" s="120" t="s">
        <v>62</v>
      </c>
      <c r="D2" s="130" t="s">
        <v>69</v>
      </c>
      <c r="E2" s="128" t="s">
        <v>60</v>
      </c>
      <c r="F2" s="124" t="s">
        <v>61</v>
      </c>
    </row>
    <row r="3" spans="1:6" ht="15.75" thickBot="1" x14ac:dyDescent="0.3">
      <c r="A3" s="123"/>
      <c r="B3" s="121"/>
      <c r="C3" s="121"/>
      <c r="D3" s="131"/>
      <c r="E3" s="129"/>
      <c r="F3" s="125"/>
    </row>
    <row r="4" spans="1:6" x14ac:dyDescent="0.25">
      <c r="A4" s="70" t="s">
        <v>56</v>
      </c>
      <c r="B4" s="72">
        <v>1</v>
      </c>
      <c r="C4" s="72">
        <v>1</v>
      </c>
      <c r="D4" s="72">
        <v>252</v>
      </c>
      <c r="E4" s="74">
        <v>252</v>
      </c>
      <c r="F4" s="68">
        <v>252</v>
      </c>
    </row>
    <row r="5" spans="1:6" x14ac:dyDescent="0.25">
      <c r="A5" s="71" t="s">
        <v>57</v>
      </c>
      <c r="B5" s="73">
        <v>3</v>
      </c>
      <c r="C5" s="73">
        <v>2</v>
      </c>
      <c r="D5" s="73">
        <v>144</v>
      </c>
      <c r="E5" s="75">
        <v>432</v>
      </c>
      <c r="F5" s="69">
        <v>288</v>
      </c>
    </row>
    <row r="6" spans="1:6" ht="15.75" thickBot="1" x14ac:dyDescent="0.3">
      <c r="A6" s="77" t="s">
        <v>58</v>
      </c>
      <c r="B6" s="76">
        <v>2</v>
      </c>
      <c r="C6" s="76">
        <v>2</v>
      </c>
      <c r="D6" s="76">
        <v>216</v>
      </c>
      <c r="E6" s="78">
        <v>432</v>
      </c>
      <c r="F6" s="79">
        <v>432</v>
      </c>
    </row>
    <row r="7" spans="1:6" ht="15.75" thickBot="1" x14ac:dyDescent="0.3">
      <c r="A7" s="80" t="s">
        <v>6</v>
      </c>
      <c r="B7" s="81"/>
      <c r="C7" s="82"/>
      <c r="D7" s="82">
        <f>SUM(D4:D6)</f>
        <v>612</v>
      </c>
      <c r="E7" s="82">
        <f>SUM(E4:E6)</f>
        <v>1116</v>
      </c>
      <c r="F7" s="83">
        <f>SUM(F4:F6)</f>
        <v>972</v>
      </c>
    </row>
    <row r="10" spans="1:6" ht="15.75" thickBot="1" x14ac:dyDescent="0.3"/>
    <row r="11" spans="1:6" x14ac:dyDescent="0.25">
      <c r="A11" s="84"/>
      <c r="B11" s="85" t="s">
        <v>63</v>
      </c>
      <c r="C11" s="85"/>
      <c r="D11" s="85" t="s">
        <v>64</v>
      </c>
      <c r="E11" s="86">
        <f>SUM(F7)</f>
        <v>972</v>
      </c>
      <c r="F11" s="118" t="s">
        <v>65</v>
      </c>
    </row>
    <row r="12" spans="1:6" x14ac:dyDescent="0.25">
      <c r="A12" s="87"/>
      <c r="B12" s="65"/>
      <c r="C12" s="65"/>
      <c r="D12" s="65"/>
      <c r="E12" s="88">
        <f>SUM(E7)</f>
        <v>1116</v>
      </c>
      <c r="F12" s="119"/>
    </row>
    <row r="13" spans="1:6" ht="15.75" thickBot="1" x14ac:dyDescent="0.3">
      <c r="A13" s="89"/>
      <c r="B13" s="66"/>
      <c r="C13" s="66"/>
      <c r="D13" s="66"/>
      <c r="E13" s="92">
        <f>F7/E7</f>
        <v>0.87096774193548387</v>
      </c>
      <c r="F13" s="67"/>
    </row>
    <row r="15" spans="1:6" x14ac:dyDescent="0.25">
      <c r="F15" s="64"/>
    </row>
  </sheetData>
  <mergeCells count="7">
    <mergeCell ref="F11:F12"/>
    <mergeCell ref="C2:C3"/>
    <mergeCell ref="B2:B3"/>
    <mergeCell ref="D2:D3"/>
    <mergeCell ref="A2:A3"/>
    <mergeCell ref="E2:E3"/>
    <mergeCell ref="F2:F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LEVEL 6</vt:lpstr>
      <vt:lpstr>natural vent.</vt:lpstr>
      <vt:lpstr>'LEVEL 6'!Print_Area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Ridwan</dc:creator>
  <cp:lastModifiedBy>Ridwan</cp:lastModifiedBy>
  <cp:lastPrinted>2016-08-10T12:50:12Z</cp:lastPrinted>
  <dcterms:created xsi:type="dcterms:W3CDTF">2016-01-26T11:25:49Z</dcterms:created>
  <dcterms:modified xsi:type="dcterms:W3CDTF">2016-12-20T03:39:31Z</dcterms:modified>
</cp:coreProperties>
</file>