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768" windowHeight="8340"/>
  </bookViews>
  <sheets>
    <sheet name="STUDIO" sheetId="2" r:id="rId1"/>
    <sheet name="aREA" sheetId="1" r:id="rId2"/>
    <sheet name="Sheet2" sheetId="3" r:id="rId3"/>
  </sheets>
  <definedNames>
    <definedName name="_xlnm._FilterDatabase" localSheetId="0" hidden="1">STUDIO!$Q$6:$Q$79</definedName>
    <definedName name="_xlnm.Print_Titles" localSheetId="0">STUDIO!$2:$5</definedName>
  </definedNames>
  <calcPr calcId="144525"/>
</workbook>
</file>

<file path=xl/calcChain.xml><?xml version="1.0" encoding="utf-8"?>
<calcChain xmlns="http://schemas.openxmlformats.org/spreadsheetml/2006/main">
  <c r="Q8" i="2" l="1"/>
  <c r="Q11" i="2"/>
  <c r="Q12" i="2"/>
  <c r="Q13" i="2"/>
  <c r="Q14" i="2"/>
  <c r="Q15" i="2"/>
  <c r="Q16" i="2"/>
  <c r="Q17" i="2"/>
  <c r="Q20" i="2"/>
  <c r="Q21" i="2"/>
  <c r="Q22" i="2"/>
  <c r="Q23" i="2"/>
  <c r="Q24" i="2"/>
  <c r="Q25" i="2"/>
  <c r="Q26" i="2"/>
  <c r="Q29" i="2"/>
  <c r="Q30" i="2"/>
  <c r="Q31" i="2"/>
  <c r="Q32" i="2"/>
  <c r="Q33" i="2"/>
  <c r="Q34" i="2"/>
  <c r="Q35" i="2"/>
  <c r="M77" i="2"/>
  <c r="M76" i="2"/>
  <c r="M75" i="2"/>
  <c r="M74" i="2"/>
  <c r="M67" i="2"/>
  <c r="M66" i="2"/>
  <c r="M65" i="2"/>
  <c r="M64" i="2"/>
  <c r="M55" i="2"/>
  <c r="M54" i="2"/>
  <c r="M53" i="2"/>
  <c r="M52" i="2"/>
  <c r="M44" i="2"/>
  <c r="M43" i="2"/>
  <c r="M42" i="2"/>
  <c r="M41" i="2"/>
  <c r="M38" i="2"/>
  <c r="M35" i="2"/>
  <c r="M34" i="2"/>
  <c r="M33" i="2"/>
  <c r="M32" i="2"/>
  <c r="M29" i="2"/>
  <c r="M26" i="2"/>
  <c r="M25" i="2"/>
  <c r="M24" i="2"/>
  <c r="M23" i="2"/>
  <c r="M20" i="2"/>
  <c r="M17" i="2"/>
  <c r="M16" i="2"/>
  <c r="M15" i="2"/>
  <c r="M14" i="2"/>
  <c r="M11" i="2"/>
  <c r="M8" i="2"/>
  <c r="M59" i="2" l="1"/>
  <c r="O17" i="2" l="1"/>
  <c r="O16" i="2"/>
  <c r="O15" i="2"/>
  <c r="O14" i="2"/>
  <c r="O26" i="2"/>
  <c r="O25" i="2"/>
  <c r="O24" i="2"/>
  <c r="O23" i="2"/>
  <c r="O35" i="2"/>
  <c r="O34" i="2"/>
  <c r="O33" i="2"/>
  <c r="O32" i="2"/>
  <c r="Q44" i="2"/>
  <c r="O44" i="2"/>
  <c r="Q43" i="2"/>
  <c r="O43" i="2"/>
  <c r="Q42" i="2"/>
  <c r="O42" i="2"/>
  <c r="Q41" i="2"/>
  <c r="O41" i="2"/>
  <c r="Q40" i="2"/>
  <c r="O40" i="2"/>
  <c r="Q39" i="2"/>
  <c r="O39" i="2"/>
  <c r="O31" i="2"/>
  <c r="O30" i="2"/>
  <c r="O22" i="2"/>
  <c r="O21" i="2"/>
  <c r="O13" i="2"/>
  <c r="O12" i="2"/>
  <c r="Q77" i="2"/>
  <c r="Q76" i="2"/>
  <c r="Q75" i="2"/>
  <c r="Q74" i="2"/>
  <c r="Q73" i="2"/>
  <c r="Q72" i="2"/>
  <c r="Q71" i="2"/>
  <c r="Q70" i="2"/>
  <c r="Q67" i="2"/>
  <c r="Q66" i="2"/>
  <c r="Q65" i="2"/>
  <c r="Q64" i="2"/>
  <c r="Q63" i="2"/>
  <c r="Q62" i="2"/>
  <c r="Q61" i="2"/>
  <c r="Q60" i="2"/>
  <c r="Q59" i="2"/>
  <c r="Q56" i="2"/>
  <c r="Q55" i="2"/>
  <c r="Q54" i="2"/>
  <c r="Q53" i="2"/>
  <c r="Q52" i="2"/>
  <c r="Q51" i="2"/>
  <c r="Q50" i="2"/>
  <c r="Q49" i="2"/>
  <c r="Q48" i="2"/>
  <c r="Q47" i="2"/>
  <c r="O77" i="2"/>
  <c r="O76" i="2"/>
  <c r="O75" i="2"/>
  <c r="O74" i="2"/>
  <c r="O73" i="2"/>
  <c r="O72" i="2"/>
  <c r="O71" i="2"/>
  <c r="O70" i="2"/>
  <c r="O67" i="2"/>
  <c r="O66" i="2"/>
  <c r="O65" i="2"/>
  <c r="O64" i="2"/>
  <c r="O63" i="2"/>
  <c r="O62" i="2"/>
  <c r="O61" i="2"/>
  <c r="O60" i="2"/>
  <c r="O59" i="2"/>
  <c r="O56" i="2"/>
  <c r="O55" i="2"/>
  <c r="O54" i="2"/>
  <c r="O53" i="2"/>
  <c r="O52" i="2"/>
  <c r="O51" i="2"/>
  <c r="O50" i="2"/>
  <c r="O49" i="2"/>
  <c r="O48" i="2"/>
  <c r="O47" i="2"/>
  <c r="Q38" i="2" l="1"/>
  <c r="P29" i="2"/>
  <c r="P20" i="2"/>
  <c r="P11" i="2"/>
  <c r="O38" i="2"/>
  <c r="O29" i="2"/>
  <c r="O20" i="2"/>
  <c r="O11" i="2"/>
  <c r="O8" i="2"/>
  <c r="D290" i="1" l="1"/>
  <c r="D289" i="1"/>
  <c r="D288" i="1"/>
  <c r="D287" i="1"/>
  <c r="D303" i="1"/>
  <c r="D302" i="1"/>
  <c r="D301" i="1"/>
  <c r="D300" i="1"/>
  <c r="D313" i="1"/>
  <c r="D312" i="1"/>
  <c r="D311" i="1"/>
  <c r="D310" i="1"/>
  <c r="D286" i="1"/>
  <c r="D285" i="1"/>
  <c r="D299" i="1"/>
  <c r="D298" i="1"/>
  <c r="D297" i="1"/>
  <c r="D296" i="1"/>
  <c r="D309" i="1"/>
  <c r="D308" i="1"/>
  <c r="D307" i="1"/>
  <c r="D306" i="1"/>
  <c r="D275" i="1"/>
  <c r="F274" i="1"/>
  <c r="D274" i="1"/>
  <c r="D278" i="1"/>
  <c r="D271" i="1"/>
  <c r="F270" i="1"/>
  <c r="D270" i="1"/>
  <c r="D267" i="1"/>
  <c r="F263" i="1"/>
  <c r="D263" i="1"/>
  <c r="D291" i="1"/>
  <c r="D284" i="1"/>
  <c r="D283" i="1"/>
  <c r="D295" i="1"/>
  <c r="D294" i="1"/>
  <c r="D109" i="1"/>
  <c r="D108" i="1"/>
  <c r="D6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74" i="1"/>
  <c r="D73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2" i="1"/>
  <c r="D71" i="1"/>
  <c r="D70" i="1"/>
  <c r="D68" i="1"/>
  <c r="D67" i="1"/>
  <c r="D66" i="1"/>
  <c r="D65" i="1"/>
  <c r="D64" i="1"/>
  <c r="D63" i="1"/>
  <c r="D62" i="1"/>
  <c r="D61" i="1"/>
  <c r="D60" i="1"/>
  <c r="D59" i="1"/>
  <c r="D282" i="1"/>
  <c r="F281" i="1"/>
  <c r="D281" i="1"/>
  <c r="F278" i="1"/>
  <c r="F266" i="1"/>
  <c r="F262" i="1"/>
  <c r="F259" i="1"/>
  <c r="F258" i="1"/>
  <c r="F257" i="1"/>
  <c r="D266" i="1"/>
  <c r="D262" i="1"/>
  <c r="D259" i="1"/>
  <c r="D258" i="1"/>
  <c r="D257" i="1"/>
  <c r="F256" i="1"/>
  <c r="D256" i="1"/>
  <c r="F255" i="1"/>
  <c r="D255" i="1"/>
  <c r="F254" i="1"/>
  <c r="D254" i="1"/>
  <c r="F253" i="1"/>
  <c r="D253" i="1"/>
  <c r="F252" i="1"/>
  <c r="D252" i="1"/>
  <c r="F251" i="1"/>
  <c r="D251" i="1"/>
  <c r="F250" i="1"/>
  <c r="D250" i="1"/>
  <c r="F249" i="1"/>
  <c r="D249" i="1"/>
  <c r="F248" i="1"/>
  <c r="D248" i="1"/>
  <c r="F247" i="1"/>
  <c r="D247" i="1"/>
  <c r="F246" i="1"/>
  <c r="D246" i="1"/>
  <c r="F245" i="1"/>
  <c r="D245" i="1"/>
  <c r="F244" i="1"/>
  <c r="D244" i="1"/>
  <c r="F243" i="1"/>
  <c r="D243" i="1"/>
  <c r="F242" i="1"/>
  <c r="D242" i="1"/>
  <c r="F241" i="1"/>
  <c r="D241" i="1"/>
  <c r="F240" i="1"/>
  <c r="D240" i="1"/>
  <c r="F239" i="1"/>
  <c r="D239" i="1"/>
  <c r="F238" i="1"/>
  <c r="D238" i="1"/>
  <c r="F237" i="1"/>
  <c r="D237" i="1"/>
  <c r="F236" i="1"/>
  <c r="D236" i="1"/>
  <c r="F235" i="1"/>
  <c r="D235" i="1"/>
  <c r="F234" i="1"/>
  <c r="D234" i="1"/>
  <c r="F233" i="1"/>
  <c r="D233" i="1"/>
  <c r="F232" i="1"/>
  <c r="D232" i="1"/>
  <c r="F231" i="1"/>
  <c r="D231" i="1"/>
  <c r="F230" i="1"/>
  <c r="D230" i="1"/>
  <c r="F229" i="1"/>
  <c r="D229" i="1"/>
  <c r="F228" i="1"/>
  <c r="D228" i="1"/>
  <c r="F227" i="1"/>
  <c r="D227" i="1"/>
  <c r="F226" i="1"/>
  <c r="D226" i="1"/>
  <c r="F225" i="1"/>
  <c r="D225" i="1"/>
  <c r="F224" i="1"/>
  <c r="D224" i="1"/>
  <c r="F223" i="1"/>
  <c r="D223" i="1"/>
  <c r="F222" i="1"/>
  <c r="D222" i="1"/>
  <c r="F221" i="1"/>
  <c r="D221" i="1"/>
  <c r="F220" i="1"/>
  <c r="D220" i="1"/>
  <c r="F219" i="1"/>
  <c r="D219" i="1"/>
  <c r="F218" i="1"/>
  <c r="D218" i="1"/>
  <c r="F217" i="1"/>
  <c r="D217" i="1"/>
  <c r="F216" i="1"/>
  <c r="D216" i="1"/>
  <c r="F215" i="1"/>
  <c r="D215" i="1"/>
  <c r="F214" i="1"/>
  <c r="D214" i="1"/>
  <c r="F213" i="1"/>
  <c r="D213" i="1"/>
  <c r="F212" i="1"/>
  <c r="D212" i="1"/>
  <c r="F211" i="1"/>
  <c r="D211" i="1"/>
  <c r="F210" i="1"/>
  <c r="D210" i="1"/>
  <c r="F209" i="1"/>
  <c r="D209" i="1"/>
  <c r="F208" i="1"/>
  <c r="D208" i="1"/>
  <c r="F207" i="1"/>
  <c r="D207" i="1"/>
  <c r="F206" i="1"/>
  <c r="D206" i="1"/>
  <c r="F205" i="1"/>
  <c r="D205" i="1"/>
  <c r="F204" i="1"/>
  <c r="D204" i="1"/>
  <c r="F203" i="1"/>
  <c r="D203" i="1"/>
  <c r="F202" i="1"/>
  <c r="D202" i="1"/>
  <c r="F201" i="1"/>
  <c r="D201" i="1"/>
  <c r="F200" i="1"/>
  <c r="D200" i="1"/>
  <c r="F199" i="1"/>
  <c r="D199" i="1"/>
  <c r="F198" i="1"/>
  <c r="D198" i="1"/>
  <c r="F197" i="1"/>
  <c r="D197" i="1"/>
  <c r="F196" i="1"/>
  <c r="D196" i="1"/>
  <c r="F195" i="1"/>
  <c r="D195" i="1"/>
  <c r="F194" i="1"/>
  <c r="D194" i="1"/>
  <c r="F193" i="1"/>
  <c r="D193" i="1"/>
  <c r="F192" i="1"/>
  <c r="D192" i="1"/>
  <c r="F191" i="1"/>
  <c r="D191" i="1"/>
  <c r="F190" i="1"/>
  <c r="D190" i="1"/>
  <c r="F189" i="1"/>
  <c r="D189" i="1"/>
  <c r="F188" i="1"/>
  <c r="D188" i="1"/>
  <c r="F187" i="1"/>
  <c r="D187" i="1"/>
  <c r="F186" i="1"/>
  <c r="D186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D182" i="1"/>
  <c r="D183" i="1"/>
  <c r="D181" i="1"/>
  <c r="D173" i="1"/>
  <c r="D174" i="1"/>
  <c r="D175" i="1"/>
  <c r="D176" i="1"/>
  <c r="D177" i="1"/>
  <c r="D178" i="1"/>
  <c r="D179" i="1"/>
  <c r="D180" i="1"/>
  <c r="D164" i="1"/>
  <c r="D165" i="1"/>
  <c r="D166" i="1"/>
  <c r="D167" i="1"/>
  <c r="D168" i="1"/>
  <c r="D169" i="1"/>
  <c r="D170" i="1"/>
  <c r="D171" i="1"/>
  <c r="D172" i="1"/>
  <c r="D159" i="1"/>
  <c r="D160" i="1"/>
  <c r="D161" i="1"/>
  <c r="D162" i="1"/>
  <c r="D163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12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D58" i="1"/>
  <c r="D47" i="1"/>
  <c r="D48" i="1"/>
  <c r="D49" i="1"/>
  <c r="D50" i="1"/>
  <c r="D51" i="1"/>
  <c r="D52" i="1"/>
  <c r="D53" i="1"/>
  <c r="D54" i="1"/>
  <c r="D55" i="1"/>
  <c r="D56" i="1"/>
  <c r="D57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25" i="1" l="1"/>
  <c r="F24" i="1" l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</calcChain>
</file>

<file path=xl/sharedStrings.xml><?xml version="1.0" encoding="utf-8"?>
<sst xmlns="http://schemas.openxmlformats.org/spreadsheetml/2006/main" count="492" uniqueCount="225">
  <si>
    <t>FFL</t>
  </si>
  <si>
    <t>Area</t>
  </si>
  <si>
    <t>Floor to Ceiling Height</t>
  </si>
  <si>
    <t>m²</t>
  </si>
  <si>
    <t>ft²</t>
  </si>
  <si>
    <t>m</t>
  </si>
  <si>
    <t>ft</t>
  </si>
  <si>
    <t>RETAIL 10</t>
  </si>
  <si>
    <t>RETAIL 11</t>
  </si>
  <si>
    <t>RETAIL 12</t>
  </si>
  <si>
    <t>RETAIL 15</t>
  </si>
  <si>
    <t>RETAIL 16</t>
  </si>
  <si>
    <t>RETAIL 17</t>
  </si>
  <si>
    <t>RETAIL 18</t>
  </si>
  <si>
    <t>RETAIL 19</t>
  </si>
  <si>
    <t>RETAIL 20</t>
  </si>
  <si>
    <t>RETAIL 21</t>
  </si>
  <si>
    <t>RETAIL 22</t>
  </si>
  <si>
    <t>RETAIL 23</t>
  </si>
  <si>
    <t>RETAIL 25</t>
  </si>
  <si>
    <t>RETAIL 26</t>
  </si>
  <si>
    <t>RETAIL 27</t>
  </si>
  <si>
    <t>RETAIL 28</t>
  </si>
  <si>
    <t>RETAIL 29</t>
  </si>
  <si>
    <t>RETAIL 30</t>
  </si>
  <si>
    <t>RETAIL 31</t>
  </si>
  <si>
    <t>RETAIL 32</t>
  </si>
  <si>
    <t>RETAIL 33</t>
  </si>
  <si>
    <t>RETAIL 35</t>
  </si>
  <si>
    <t>RETAIL 36</t>
  </si>
  <si>
    <t>RETAIL 37</t>
  </si>
  <si>
    <t>RETAIL 38</t>
  </si>
  <si>
    <t>RETAIL 39</t>
  </si>
  <si>
    <t>RETAIL 40</t>
  </si>
  <si>
    <t>RETAIL 41</t>
  </si>
  <si>
    <t>RETAIL 42</t>
  </si>
  <si>
    <t>RETAIL 43</t>
  </si>
  <si>
    <t>RETAIL 45</t>
  </si>
  <si>
    <t>RETAIL 46</t>
  </si>
  <si>
    <t>RETAIL 47</t>
  </si>
  <si>
    <t>RETAIL 48</t>
  </si>
  <si>
    <t>RETAIL 49</t>
  </si>
  <si>
    <t>RETAIL 50</t>
  </si>
  <si>
    <t>RETAIL 51</t>
  </si>
  <si>
    <t>RETAIL 52</t>
  </si>
  <si>
    <t>RETAIL 53</t>
  </si>
  <si>
    <t>LEVEL 1</t>
  </si>
  <si>
    <t>LEVEL 2</t>
  </si>
  <si>
    <t>RETAIL 1</t>
  </si>
  <si>
    <t>RETAIL 2</t>
  </si>
  <si>
    <t>RETAIL 3</t>
  </si>
  <si>
    <t>RETAIL 5</t>
  </si>
  <si>
    <t>RETAIL 6</t>
  </si>
  <si>
    <t>RETAIL 7</t>
  </si>
  <si>
    <t>RETAIL 8</t>
  </si>
  <si>
    <t>RETAIL 9</t>
  </si>
  <si>
    <t>RETAIL 3A</t>
  </si>
  <si>
    <t>RETAIL 12A</t>
  </si>
  <si>
    <t>RETAIL 12B</t>
  </si>
  <si>
    <t>RETAIL 23A</t>
  </si>
  <si>
    <t>RETAIL 33A</t>
  </si>
  <si>
    <t>RETAIL 43A</t>
  </si>
  <si>
    <t>RETAIL 55</t>
  </si>
  <si>
    <t>RETAIL 56</t>
  </si>
  <si>
    <t>RETAIL 57</t>
  </si>
  <si>
    <t>RETAIL 58</t>
  </si>
  <si>
    <t>RETAIL 59</t>
  </si>
  <si>
    <t>RETAIL 60</t>
  </si>
  <si>
    <t>RETAIL 61</t>
  </si>
  <si>
    <t>RETAIL 53A</t>
  </si>
  <si>
    <t>RETAIL 62</t>
  </si>
  <si>
    <t>RETAIL 63</t>
  </si>
  <si>
    <t>RETAIL 65</t>
  </si>
  <si>
    <t>RETAIL 66</t>
  </si>
  <si>
    <t>RETAIL 67</t>
  </si>
  <si>
    <t>RETAIL 68</t>
  </si>
  <si>
    <t>RETAIL 69</t>
  </si>
  <si>
    <t>RETAIL 70</t>
  </si>
  <si>
    <t>RETAIL 63A</t>
  </si>
  <si>
    <t>RETAIL 71</t>
  </si>
  <si>
    <t>RETAIL 72</t>
  </si>
  <si>
    <t>LEVEL 3</t>
  </si>
  <si>
    <t>MANAGEMENT OFFICE</t>
  </si>
  <si>
    <t>MALE SURAU</t>
  </si>
  <si>
    <t>FEMALE SURAU</t>
  </si>
  <si>
    <t>LEVEL 4</t>
  </si>
  <si>
    <t>CAR PARK</t>
  </si>
  <si>
    <t>LEVEL 7</t>
  </si>
  <si>
    <t>LEVEL 8</t>
  </si>
  <si>
    <t>FUNCTION AREA</t>
  </si>
  <si>
    <t>LEVEL 9</t>
  </si>
  <si>
    <t>SWIMMING POOL</t>
  </si>
  <si>
    <t>LEVEL 10</t>
  </si>
  <si>
    <t>ST 1</t>
  </si>
  <si>
    <t>ST 2</t>
  </si>
  <si>
    <t>ST 3</t>
  </si>
  <si>
    <t>ST 4</t>
  </si>
  <si>
    <t>ST 5</t>
  </si>
  <si>
    <t>ST 6</t>
  </si>
  <si>
    <t xml:space="preserve">ST 7 </t>
  </si>
  <si>
    <t>ST 8</t>
  </si>
  <si>
    <t>ST 9</t>
  </si>
  <si>
    <t>ST 10</t>
  </si>
  <si>
    <t>MALE TOILET 1</t>
  </si>
  <si>
    <t>FEMALE TOILET 1</t>
  </si>
  <si>
    <t>OKU 1</t>
  </si>
  <si>
    <t>MSB ROOM 01 (RETAILS)</t>
  </si>
  <si>
    <t>TNB METER ROOM-1</t>
  </si>
  <si>
    <t>TNB METER ROOM-2</t>
  </si>
  <si>
    <t>MSB ROOM 01(STUDIO APART)</t>
  </si>
  <si>
    <t xml:space="preserve">JANITOR 1 </t>
  </si>
  <si>
    <t>LACTATION ROOM 1</t>
  </si>
  <si>
    <t>MALE TOILET 2</t>
  </si>
  <si>
    <t>FEMALE TOILET 2</t>
  </si>
  <si>
    <t>OKU 2</t>
  </si>
  <si>
    <t>MAIL ROOM RETAIL 1</t>
  </si>
  <si>
    <t>STUDIO APART. BLK 1 MAIL ROOM 1</t>
  </si>
  <si>
    <t>LIFT LOBBY 1</t>
  </si>
  <si>
    <t>WET RISER PUMP &amp; TANK ROOM</t>
  </si>
  <si>
    <t>TNB DOUBLE CHAMBER SUBSTATION NO 1</t>
  </si>
  <si>
    <t>TNB DOUBLE CHAMBER SUBSTATION NO 2</t>
  </si>
  <si>
    <t>TNB DOUBLE CHAMBER SUBSTATION NO 3</t>
  </si>
  <si>
    <t>MSB ROOM 02</t>
  </si>
  <si>
    <t>STUDIO APART. BLK 1 MAIL ROOM 2</t>
  </si>
  <si>
    <t>MAIL ROOM RETAIL 2</t>
  </si>
  <si>
    <t>LACTATION ROOM 2</t>
  </si>
  <si>
    <t>OKU 3</t>
  </si>
  <si>
    <t>FEMALE TOILET 3</t>
  </si>
  <si>
    <t>MALE TOILET 3</t>
  </si>
  <si>
    <t>LIFT LOBBY 2</t>
  </si>
  <si>
    <t>OKU 4</t>
  </si>
  <si>
    <t>LACTATION 4</t>
  </si>
  <si>
    <t>MALE TOILET 4</t>
  </si>
  <si>
    <t>FEMALE TOILET 4</t>
  </si>
  <si>
    <t>TNB DOUBLE CHAMBER SUBSTATION NO 4</t>
  </si>
  <si>
    <t>TNB SINGLE CHAMBER SUBSTATION NO 5</t>
  </si>
  <si>
    <t>TNB METER ROOM-3</t>
  </si>
  <si>
    <t>MSB ROOM 3</t>
  </si>
  <si>
    <t>CONTAINER ROOM</t>
  </si>
  <si>
    <t>FAN &amp; PANEL ROOM</t>
  </si>
  <si>
    <t xml:space="preserve">FIRE CONTROL ROOM </t>
  </si>
  <si>
    <t>GENERATOR 1</t>
  </si>
  <si>
    <t>GENERATOR 2</t>
  </si>
  <si>
    <t xml:space="preserve">MDF ROOM </t>
  </si>
  <si>
    <t>OPEN DECK GARDEN</t>
  </si>
  <si>
    <t>GYMNASIUM</t>
  </si>
  <si>
    <t>CORRIDOR BLOCK A</t>
  </si>
  <si>
    <t>CORRIDOR BLOCK B</t>
  </si>
  <si>
    <t>CORRIDOR BLOCK CENTER</t>
  </si>
  <si>
    <t>CAR PARK - Retails</t>
  </si>
  <si>
    <t>CAR PARK - Studio</t>
  </si>
  <si>
    <t>LEVEL 6</t>
  </si>
  <si>
    <t>LEVEL 5</t>
  </si>
  <si>
    <t>LEVEL 11-26</t>
  </si>
  <si>
    <t>LOBBY BLOCK A</t>
  </si>
  <si>
    <t>LOBBY BLOCK B</t>
  </si>
  <si>
    <t>STAIRCASE 4 BLOCK A</t>
  </si>
  <si>
    <t>STAIRCASE 5 BLOCK A</t>
  </si>
  <si>
    <t>STAIRCASE 6 BLOCK B</t>
  </si>
  <si>
    <t>STAIRCASE 7 BLOCK B</t>
  </si>
  <si>
    <t>Floor Height</t>
  </si>
  <si>
    <t>Ceiling (%)</t>
  </si>
  <si>
    <t>Wall (%)</t>
  </si>
  <si>
    <t>Floor (%)</t>
  </si>
  <si>
    <t>Reflection Factor</t>
  </si>
  <si>
    <t>Work Plane (H1)</t>
  </si>
  <si>
    <t>Mounting Height (H2)</t>
  </si>
  <si>
    <t xml:space="preserve">Lamp Lumens per Luminaire  (F)     </t>
  </si>
  <si>
    <t xml:space="preserve">Specified Illumination             (E)    </t>
  </si>
  <si>
    <t>lm</t>
  </si>
  <si>
    <t>lx</t>
  </si>
  <si>
    <t>Area A</t>
  </si>
  <si>
    <t>Proposed No. of Fixture              (N)</t>
  </si>
  <si>
    <t>Utilization Factor                   (U)</t>
  </si>
  <si>
    <t>Maintenance Factor              (M)</t>
  </si>
  <si>
    <t xml:space="preserve">Calculated Number of Fixtures
(Nc) = </t>
  </si>
  <si>
    <t>(A x E)/(F x U x M)</t>
  </si>
  <si>
    <t>Fixture Type</t>
  </si>
  <si>
    <t>%</t>
  </si>
  <si>
    <t>20W LED T8 Flourescent</t>
  </si>
  <si>
    <t>Notes:-</t>
  </si>
  <si>
    <t>ROOM ILLUMINATION LEVEL</t>
  </si>
  <si>
    <t>GENERAL BUILDING AREAS</t>
  </si>
  <si>
    <t>MS 1525 2007 LUX RECOMMENDATION</t>
  </si>
  <si>
    <t>Minimum Service illuminence</t>
  </si>
  <si>
    <t>Interior Walkway &amp; Carpark</t>
  </si>
  <si>
    <t>Hotel Bedroom</t>
  </si>
  <si>
    <t>Lift Interior</t>
  </si>
  <si>
    <t>Corridor, Passageways, Stairs</t>
  </si>
  <si>
    <t>Escalator, Travellator</t>
  </si>
  <si>
    <t>Entrance &amp; Exit</t>
  </si>
  <si>
    <t>Staff changing room, locker and cleaner room, cloak room, lavatories, stores</t>
  </si>
  <si>
    <t>Entrance hall, lobbies, waiting room</t>
  </si>
  <si>
    <t>Inquiry Desk</t>
  </si>
  <si>
    <t>Gate House</t>
  </si>
  <si>
    <t>Infrequent reading and writing</t>
  </si>
  <si>
    <t>General office, shops and stores, reading and writing</t>
  </si>
  <si>
    <t>300 - 400</t>
  </si>
  <si>
    <t>Drawing Office</t>
  </si>
  <si>
    <t>Restroom</t>
  </si>
  <si>
    <t>Restaurant, Canteen, Cafeteria</t>
  </si>
  <si>
    <t>Kitchen</t>
  </si>
  <si>
    <t>150 - 300</t>
  </si>
  <si>
    <t>Lounge</t>
  </si>
  <si>
    <t>Bathroom</t>
  </si>
  <si>
    <t>Toilet</t>
  </si>
  <si>
    <t>Bedroom</t>
  </si>
  <si>
    <t>Class room, Library</t>
  </si>
  <si>
    <t>300 - 500</t>
  </si>
  <si>
    <t>Shop / Supermarket / Deparment store</t>
  </si>
  <si>
    <t>200 - 750</t>
  </si>
  <si>
    <t>Museum and gallery</t>
  </si>
  <si>
    <t>Proof reading</t>
  </si>
  <si>
    <t>Excating Drawing</t>
  </si>
  <si>
    <t>Detailed and precise work</t>
  </si>
  <si>
    <t>Building Description</t>
  </si>
  <si>
    <t>8W LED DOWNLIGHT</t>
  </si>
  <si>
    <t>18W LED DOWNLIGHT</t>
  </si>
  <si>
    <t>10W LED DOWNLIGHT</t>
  </si>
  <si>
    <t>(N x F x U x M)/A</t>
  </si>
  <si>
    <t>Design Illumination                          (Ei) =</t>
  </si>
  <si>
    <t>Lumens / Watts</t>
  </si>
  <si>
    <t>18W LED T8 Flourescent</t>
  </si>
  <si>
    <t>Paramount Mix Development  Plot 1 - Studio Apartment Lux Calculation</t>
  </si>
  <si>
    <t>Date : 20 Jun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</si>
</sst>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20"/>
      <name val="Calibri"/>
      <family val="2"/>
      <charset val="134"/>
    </font>
    <font>
      <sz val="11"/>
      <name val="Calibri"/>
      <family val="2"/>
      <charset val="134"/>
    </font>
    <font>
      <b/>
      <sz val="14"/>
      <name val="Calibri"/>
      <family val="2"/>
      <charset val="134"/>
    </font>
    <font>
      <b/>
      <sz val="11"/>
      <name val="Calibri"/>
      <family val="2"/>
      <charset val="134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name val="Arial"/>
      <family val="2"/>
    </font>
    <font>
      <sz val="12"/>
      <name val="宋体"/>
      <charset val="134"/>
    </font>
    <font>
      <sz val="11"/>
      <name val="Times New Roman"/>
      <family val="1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4">
    <xf numFmtId="0" fontId="0" fillId="0" borderId="0"/>
    <xf numFmtId="0" fontId="7" fillId="0" borderId="0">
      <alignment vertical="center"/>
    </xf>
    <xf numFmtId="0" fontId="8" fillId="0" borderId="0"/>
    <xf numFmtId="0" fontId="9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</cellStyleXfs>
  <cellXfs count="80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3" borderId="0" xfId="0" applyFont="1" applyFill="1" applyBorder="1" applyAlignment="1"/>
    <xf numFmtId="2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2" fillId="0" borderId="1" xfId="0" applyFont="1" applyFill="1" applyBorder="1" applyAlignment="1">
      <alignment horizontal="center"/>
    </xf>
    <xf numFmtId="2" fontId="0" fillId="0" borderId="0" xfId="0" applyNumberFormat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" fillId="0" borderId="0" xfId="6" applyFont="1" applyBorder="1" applyAlignment="1">
      <alignment vertical="center"/>
    </xf>
    <xf numFmtId="0" fontId="11" fillId="0" borderId="0" xfId="6" applyFont="1" applyAlignment="1">
      <alignment vertical="center"/>
    </xf>
    <xf numFmtId="0" fontId="12" fillId="0" borderId="4" xfId="0" applyFont="1" applyBorder="1"/>
    <xf numFmtId="0" fontId="11" fillId="0" borderId="11" xfId="6" applyFont="1" applyBorder="1" applyAlignment="1">
      <alignment horizontal="center" vertical="center"/>
    </xf>
    <xf numFmtId="0" fontId="11" fillId="0" borderId="11" xfId="6" applyFont="1" applyBorder="1"/>
    <xf numFmtId="0" fontId="11" fillId="0" borderId="4" xfId="6" applyFont="1" applyBorder="1"/>
    <xf numFmtId="0" fontId="12" fillId="0" borderId="12" xfId="0" applyFont="1" applyBorder="1"/>
    <xf numFmtId="0" fontId="11" fillId="0" borderId="13" xfId="6" applyFont="1" applyBorder="1"/>
    <xf numFmtId="0" fontId="2" fillId="0" borderId="2" xfId="0" applyFont="1" applyFill="1" applyBorder="1" applyAlignment="1">
      <alignment vertical="center" wrapText="1"/>
    </xf>
    <xf numFmtId="2" fontId="0" fillId="0" borderId="2" xfId="0" applyNumberFormat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1" fillId="0" borderId="4" xfId="6" applyFont="1" applyBorder="1" applyAlignment="1">
      <alignment horizontal="left" wrapText="1"/>
    </xf>
    <xf numFmtId="0" fontId="11" fillId="0" borderId="11" xfId="6" applyFont="1" applyBorder="1" applyAlignment="1">
      <alignment horizontal="left" wrapText="1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4" xfId="6" applyFont="1" applyBorder="1" applyAlignment="1">
      <alignment horizontal="left" vertical="center"/>
    </xf>
    <xf numFmtId="0" fontId="11" fillId="0" borderId="11" xfId="6" applyFont="1" applyBorder="1" applyAlignment="1">
      <alignment horizontal="left" vertic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0" xfId="0" applyAlignment="1">
      <alignment horizontal="right" vertical="center"/>
    </xf>
  </cellXfs>
  <cellStyles count="154">
    <cellStyle name="_x0004_" xfId="3"/>
    <cellStyle name="Comma 2" xfId="4"/>
    <cellStyle name="Comma 3" xfId="5"/>
    <cellStyle name="Normal" xfId="0" builtinId="0"/>
    <cellStyle name="Normal 10" xfId="23"/>
    <cellStyle name="Normal 11" xfId="26"/>
    <cellStyle name="Normal 12" xfId="27"/>
    <cellStyle name="Normal 13" xfId="29"/>
    <cellStyle name="Normal 14" xfId="17"/>
    <cellStyle name="Normal 15" xfId="33"/>
    <cellStyle name="Normal 16" xfId="35"/>
    <cellStyle name="Normal 17" xfId="37"/>
    <cellStyle name="Normal 18" xfId="39"/>
    <cellStyle name="Normal 19" xfId="41"/>
    <cellStyle name="Normal 2" xfId="1"/>
    <cellStyle name="Normal 2 10" xfId="24"/>
    <cellStyle name="Normal 2 11" xfId="22"/>
    <cellStyle name="Normal 2 12" xfId="30"/>
    <cellStyle name="Normal 2 13" xfId="28"/>
    <cellStyle name="Normal 2 14" xfId="31"/>
    <cellStyle name="Normal 2 15" xfId="25"/>
    <cellStyle name="Normal 2 16" xfId="32"/>
    <cellStyle name="Normal 2 17" xfId="34"/>
    <cellStyle name="Normal 2 18" xfId="36"/>
    <cellStyle name="Normal 2 19" xfId="38"/>
    <cellStyle name="Normal 2 2" xfId="2"/>
    <cellStyle name="Normal 2 20" xfId="40"/>
    <cellStyle name="Normal 2 21" xfId="42"/>
    <cellStyle name="Normal 2 22" xfId="44"/>
    <cellStyle name="Normal 2 23" xfId="46"/>
    <cellStyle name="Normal 2 24" xfId="48"/>
    <cellStyle name="Normal 2 25" xfId="50"/>
    <cellStyle name="Normal 2 26" xfId="52"/>
    <cellStyle name="Normal 2 27" xfId="54"/>
    <cellStyle name="Normal 2 28" xfId="56"/>
    <cellStyle name="Normal 2 29" xfId="58"/>
    <cellStyle name="Normal 2 3" xfId="13"/>
    <cellStyle name="Normal 2 30" xfId="60"/>
    <cellStyle name="Normal 2 31" xfId="62"/>
    <cellStyle name="Normal 2 32" xfId="64"/>
    <cellStyle name="Normal 2 33" xfId="66"/>
    <cellStyle name="Normal 2 34" xfId="68"/>
    <cellStyle name="Normal 2 35" xfId="70"/>
    <cellStyle name="Normal 2 36" xfId="72"/>
    <cellStyle name="Normal 2 37" xfId="74"/>
    <cellStyle name="Normal 2 38" xfId="76"/>
    <cellStyle name="Normal 2 39" xfId="78"/>
    <cellStyle name="Normal 2 4" xfId="10"/>
    <cellStyle name="Normal 2 40" xfId="80"/>
    <cellStyle name="Normal 2 41" xfId="82"/>
    <cellStyle name="Normal 2 42" xfId="84"/>
    <cellStyle name="Normal 2 43" xfId="86"/>
    <cellStyle name="Normal 2 44" xfId="88"/>
    <cellStyle name="Normal 2 45" xfId="90"/>
    <cellStyle name="Normal 2 46" xfId="92"/>
    <cellStyle name="Normal 2 47" xfId="94"/>
    <cellStyle name="Normal 2 48" xfId="99"/>
    <cellStyle name="Normal 2 49" xfId="102"/>
    <cellStyle name="Normal 2 5" xfId="12"/>
    <cellStyle name="Normal 2 50" xfId="105"/>
    <cellStyle name="Normal 2 51" xfId="107"/>
    <cellStyle name="Normal 2 52" xfId="109"/>
    <cellStyle name="Normal 2 53" xfId="110"/>
    <cellStyle name="Normal 2 54" xfId="117"/>
    <cellStyle name="Normal 2 55" xfId="114"/>
    <cellStyle name="Normal 2 56" xfId="111"/>
    <cellStyle name="Normal 2 57" xfId="119"/>
    <cellStyle name="Normal 2 58" xfId="121"/>
    <cellStyle name="Normal 2 59" xfId="123"/>
    <cellStyle name="Normal 2 6" xfId="19"/>
    <cellStyle name="Normal 2 60" xfId="125"/>
    <cellStyle name="Normal 2 61" xfId="133"/>
    <cellStyle name="Normal 2 62" xfId="132"/>
    <cellStyle name="Normal 2 63" xfId="128"/>
    <cellStyle name="Normal 2 64" xfId="136"/>
    <cellStyle name="Normal 2 65" xfId="129"/>
    <cellStyle name="Normal 2 66" xfId="127"/>
    <cellStyle name="Normal 2 67" xfId="138"/>
    <cellStyle name="Normal 2 68" xfId="140"/>
    <cellStyle name="Normal 2 69" xfId="142"/>
    <cellStyle name="Normal 2 7" xfId="11"/>
    <cellStyle name="Normal 2 70" xfId="141"/>
    <cellStyle name="Normal 2 71" xfId="146"/>
    <cellStyle name="Normal 2 72" xfId="148"/>
    <cellStyle name="Normal 2 73" xfId="151"/>
    <cellStyle name="Normal 2 74" xfId="150"/>
    <cellStyle name="Normal 2 75" xfId="153"/>
    <cellStyle name="Normal 2 8" xfId="20"/>
    <cellStyle name="Normal 2 9" xfId="16"/>
    <cellStyle name="Normal 20" xfId="43"/>
    <cellStyle name="Normal 21" xfId="45"/>
    <cellStyle name="Normal 22" xfId="47"/>
    <cellStyle name="Normal 23" xfId="49"/>
    <cellStyle name="Normal 24" xfId="51"/>
    <cellStyle name="Normal 25" xfId="53"/>
    <cellStyle name="Normal 26" xfId="55"/>
    <cellStyle name="Normal 27" xfId="57"/>
    <cellStyle name="Normal 28" xfId="59"/>
    <cellStyle name="Normal 29" xfId="61"/>
    <cellStyle name="Normal 3" xfId="6"/>
    <cellStyle name="Normal 3 2" xfId="7"/>
    <cellStyle name="Normal 30" xfId="63"/>
    <cellStyle name="Normal 31" xfId="65"/>
    <cellStyle name="Normal 32" xfId="67"/>
    <cellStyle name="Normal 33" xfId="69"/>
    <cellStyle name="Normal 34" xfId="71"/>
    <cellStyle name="Normal 35" xfId="73"/>
    <cellStyle name="Normal 36" xfId="75"/>
    <cellStyle name="Normal 37" xfId="77"/>
    <cellStyle name="Normal 38" xfId="79"/>
    <cellStyle name="Normal 39" xfId="81"/>
    <cellStyle name="Normal 4" xfId="8"/>
    <cellStyle name="Normal 40" xfId="83"/>
    <cellStyle name="Normal 41" xfId="85"/>
    <cellStyle name="Normal 42" xfId="87"/>
    <cellStyle name="Normal 43" xfId="89"/>
    <cellStyle name="Normal 44" xfId="91"/>
    <cellStyle name="Normal 45" xfId="93"/>
    <cellStyle name="Normal 46" xfId="98"/>
    <cellStyle name="Normal 47" xfId="95"/>
    <cellStyle name="Normal 48" xfId="96"/>
    <cellStyle name="Normal 49" xfId="97"/>
    <cellStyle name="Normal 5" xfId="9"/>
    <cellStyle name="Normal 5 2" xfId="100"/>
    <cellStyle name="Normal 5 3" xfId="103"/>
    <cellStyle name="Normal 50" xfId="101"/>
    <cellStyle name="Normal 51" xfId="104"/>
    <cellStyle name="Normal 52" xfId="106"/>
    <cellStyle name="Normal 53" xfId="108"/>
    <cellStyle name="Normal 54" xfId="112"/>
    <cellStyle name="Normal 55" xfId="116"/>
    <cellStyle name="Normal 56" xfId="113"/>
    <cellStyle name="Normal 57" xfId="115"/>
    <cellStyle name="Normal 58" xfId="118"/>
    <cellStyle name="Normal 59" xfId="120"/>
    <cellStyle name="Normal 6" xfId="15"/>
    <cellStyle name="Normal 60" xfId="124"/>
    <cellStyle name="Normal 61" xfId="126"/>
    <cellStyle name="Normal 62" xfId="134"/>
    <cellStyle name="Normal 63" xfId="131"/>
    <cellStyle name="Normal 64" xfId="130"/>
    <cellStyle name="Normal 65" xfId="139"/>
    <cellStyle name="Normal 66" xfId="135"/>
    <cellStyle name="Normal 67" xfId="122"/>
    <cellStyle name="Normal 68" xfId="137"/>
    <cellStyle name="Normal 69" xfId="143"/>
    <cellStyle name="Normal 7" xfId="18"/>
    <cellStyle name="Normal 70" xfId="144"/>
    <cellStyle name="Normal 71" xfId="145"/>
    <cellStyle name="Normal 72" xfId="147"/>
    <cellStyle name="Normal 73" xfId="152"/>
    <cellStyle name="Normal 74" xfId="149"/>
    <cellStyle name="Normal 8" xfId="14"/>
    <cellStyle name="Normal 9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9"/>
  <sheetViews>
    <sheetView tabSelected="1" view="pageBreakPreview" zoomScale="85" zoomScaleNormal="85" zoomScaleSheetLayoutView="85" workbookViewId="0">
      <selection activeCell="K8" sqref="K8"/>
    </sheetView>
  </sheetViews>
  <sheetFormatPr defaultRowHeight="14.4"/>
  <cols>
    <col min="1" max="1" width="46.33203125" style="48" customWidth="1"/>
    <col min="2" max="2" width="8.5546875" style="28" bestFit="1" customWidth="1"/>
    <col min="3" max="3" width="10.88671875" style="20" bestFit="1" customWidth="1"/>
    <col min="4" max="4" width="10" style="20" bestFit="1" customWidth="1"/>
    <col min="5" max="5" width="8.109375" style="20" bestFit="1" customWidth="1"/>
    <col min="6" max="6" width="8.33203125" style="20" bestFit="1" customWidth="1"/>
    <col min="7" max="8" width="10" style="20" customWidth="1"/>
    <col min="9" max="10" width="12.109375" style="20" customWidth="1"/>
    <col min="11" max="11" width="21.77734375" style="20" bestFit="1" customWidth="1"/>
    <col min="12" max="12" width="13.21875" style="20" customWidth="1"/>
    <col min="13" max="13" width="8.21875" style="20" customWidth="1"/>
    <col min="14" max="14" width="10.88671875" style="20" customWidth="1"/>
    <col min="15" max="15" width="17.6640625" style="20" customWidth="1"/>
    <col min="16" max="16" width="12.6640625" style="20" customWidth="1"/>
    <col min="17" max="17" width="15.44140625" style="20" bestFit="1" customWidth="1"/>
    <col min="18" max="16384" width="8.88671875" style="48"/>
  </cols>
  <sheetData>
    <row r="2" spans="1:17" ht="25.8">
      <c r="A2" s="47" t="s">
        <v>223</v>
      </c>
      <c r="B2" s="23"/>
      <c r="C2" s="22"/>
      <c r="Q2" s="79" t="s">
        <v>224</v>
      </c>
    </row>
    <row r="3" spans="1:17" ht="25.8">
      <c r="A3" s="47"/>
      <c r="B3" s="23"/>
      <c r="C3" s="22"/>
    </row>
    <row r="4" spans="1:17" s="18" customFormat="1" ht="51" customHeight="1">
      <c r="A4" s="37" t="s">
        <v>215</v>
      </c>
      <c r="B4" s="17" t="s">
        <v>171</v>
      </c>
      <c r="C4" s="17" t="s">
        <v>160</v>
      </c>
      <c r="D4" s="56" t="s">
        <v>164</v>
      </c>
      <c r="E4" s="56"/>
      <c r="F4" s="56"/>
      <c r="G4" s="19" t="s">
        <v>165</v>
      </c>
      <c r="H4" s="19" t="s">
        <v>166</v>
      </c>
      <c r="I4" s="19" t="s">
        <v>173</v>
      </c>
      <c r="J4" s="19" t="s">
        <v>174</v>
      </c>
      <c r="K4" s="57" t="s">
        <v>177</v>
      </c>
      <c r="L4" s="19" t="s">
        <v>167</v>
      </c>
      <c r="M4" s="55" t="s">
        <v>221</v>
      </c>
      <c r="N4" s="19" t="s">
        <v>168</v>
      </c>
      <c r="O4" s="19" t="s">
        <v>175</v>
      </c>
      <c r="P4" s="19" t="s">
        <v>172</v>
      </c>
      <c r="Q4" s="19" t="s">
        <v>220</v>
      </c>
    </row>
    <row r="5" spans="1:17" ht="18">
      <c r="A5" s="49"/>
      <c r="B5" s="24" t="s">
        <v>3</v>
      </c>
      <c r="C5" s="25" t="s">
        <v>5</v>
      </c>
      <c r="D5" s="21" t="s">
        <v>161</v>
      </c>
      <c r="E5" s="21" t="s">
        <v>162</v>
      </c>
      <c r="F5" s="21" t="s">
        <v>163</v>
      </c>
      <c r="G5" s="26" t="s">
        <v>5</v>
      </c>
      <c r="H5" s="26" t="s">
        <v>5</v>
      </c>
      <c r="I5" s="21" t="s">
        <v>178</v>
      </c>
      <c r="J5" s="21" t="s">
        <v>178</v>
      </c>
      <c r="K5" s="58"/>
      <c r="L5" s="21" t="s">
        <v>169</v>
      </c>
      <c r="M5" s="21"/>
      <c r="N5" s="21" t="s">
        <v>170</v>
      </c>
      <c r="O5" s="27" t="s">
        <v>176</v>
      </c>
      <c r="P5" s="21"/>
      <c r="Q5" s="27" t="s">
        <v>219</v>
      </c>
    </row>
    <row r="6" spans="1:17">
      <c r="A6" s="50"/>
      <c r="B6" s="3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>
      <c r="A7" s="51" t="s">
        <v>85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>
      <c r="A8" s="52" t="s">
        <v>150</v>
      </c>
      <c r="B8" s="39">
        <v>4000</v>
      </c>
      <c r="C8" s="40">
        <v>3</v>
      </c>
      <c r="D8" s="40">
        <v>0.7</v>
      </c>
      <c r="E8" s="40">
        <v>0.3</v>
      </c>
      <c r="F8" s="40">
        <v>0.1</v>
      </c>
      <c r="G8" s="40">
        <v>0.8</v>
      </c>
      <c r="H8" s="40">
        <v>2.85</v>
      </c>
      <c r="I8" s="40">
        <v>0.8</v>
      </c>
      <c r="J8" s="40">
        <v>0.85</v>
      </c>
      <c r="K8" s="40" t="s">
        <v>222</v>
      </c>
      <c r="L8" s="40">
        <v>2100</v>
      </c>
      <c r="M8" s="40">
        <f>L8/18</f>
        <v>116.66666666666667</v>
      </c>
      <c r="N8" s="40">
        <v>100</v>
      </c>
      <c r="O8" s="45">
        <f>ROUND((B8*N8)/(L8*I8),0)</f>
        <v>238</v>
      </c>
      <c r="P8" s="45">
        <v>202</v>
      </c>
      <c r="Q8" s="40">
        <f>(P8*L8*I8*J8)/B8</f>
        <v>72.114000000000004</v>
      </c>
    </row>
    <row r="9" spans="1:17">
      <c r="A9" s="53"/>
      <c r="B9" s="40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5"/>
      <c r="P9" s="43"/>
      <c r="Q9" s="43"/>
    </row>
    <row r="10" spans="1:17">
      <c r="A10" s="51" t="s">
        <v>152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6"/>
      <c r="P10" s="39"/>
      <c r="Q10" s="39"/>
    </row>
    <row r="11" spans="1:17">
      <c r="A11" s="52" t="s">
        <v>150</v>
      </c>
      <c r="B11" s="40">
        <v>7750</v>
      </c>
      <c r="C11" s="40">
        <v>3</v>
      </c>
      <c r="D11" s="40">
        <v>0.7</v>
      </c>
      <c r="E11" s="40">
        <v>0.3</v>
      </c>
      <c r="F11" s="40">
        <v>0.1</v>
      </c>
      <c r="G11" s="40">
        <v>0.8</v>
      </c>
      <c r="H11" s="40">
        <v>2.85</v>
      </c>
      <c r="I11" s="40">
        <v>0.8</v>
      </c>
      <c r="J11" s="40">
        <v>0.85</v>
      </c>
      <c r="K11" s="40" t="s">
        <v>222</v>
      </c>
      <c r="L11" s="40">
        <v>2100</v>
      </c>
      <c r="M11" s="40">
        <f>L11/18</f>
        <v>116.66666666666667</v>
      </c>
      <c r="N11" s="40">
        <v>100</v>
      </c>
      <c r="O11" s="45">
        <f>ROUND((B11*N11)/(L11*I11),0)</f>
        <v>461</v>
      </c>
      <c r="P11" s="45">
        <f>132*3</f>
        <v>396</v>
      </c>
      <c r="Q11" s="40">
        <f>(P11*L11*I11*J11)/B11</f>
        <v>72.966193548387096</v>
      </c>
    </row>
    <row r="12" spans="1:17">
      <c r="A12" s="53" t="s">
        <v>154</v>
      </c>
      <c r="B12" s="40">
        <v>19.600000000000001</v>
      </c>
      <c r="C12" s="40">
        <v>3.15</v>
      </c>
      <c r="D12" s="40">
        <v>0.7</v>
      </c>
      <c r="E12" s="40">
        <v>0.3</v>
      </c>
      <c r="F12" s="40">
        <v>0.1</v>
      </c>
      <c r="G12" s="40">
        <v>0.8</v>
      </c>
      <c r="H12" s="40">
        <v>2.8</v>
      </c>
      <c r="I12" s="40">
        <v>0.8</v>
      </c>
      <c r="J12" s="40">
        <v>0.85</v>
      </c>
      <c r="K12" s="40" t="s">
        <v>218</v>
      </c>
      <c r="L12" s="40">
        <v>850</v>
      </c>
      <c r="M12" s="40">
        <v>85</v>
      </c>
      <c r="N12" s="40">
        <v>100</v>
      </c>
      <c r="O12" s="45">
        <f t="shared" ref="O12:O17" si="0">ROUND((B12*N12)/(L12*I12*J12),0)</f>
        <v>3</v>
      </c>
      <c r="P12" s="45">
        <v>3</v>
      </c>
      <c r="Q12" s="40">
        <f t="shared" ref="Q12:Q17" si="1">(P12*L12*I12*J12)/B12</f>
        <v>88.469387755102034</v>
      </c>
    </row>
    <row r="13" spans="1:17">
      <c r="A13" s="53" t="s">
        <v>155</v>
      </c>
      <c r="B13" s="40">
        <v>19.600000000000001</v>
      </c>
      <c r="C13" s="40">
        <v>3.15</v>
      </c>
      <c r="D13" s="40">
        <v>0.7</v>
      </c>
      <c r="E13" s="40">
        <v>0.3</v>
      </c>
      <c r="F13" s="40">
        <v>0.1</v>
      </c>
      <c r="G13" s="40">
        <v>0.8</v>
      </c>
      <c r="H13" s="40">
        <v>2.8</v>
      </c>
      <c r="I13" s="40">
        <v>0.8</v>
      </c>
      <c r="J13" s="40">
        <v>0.85</v>
      </c>
      <c r="K13" s="40" t="s">
        <v>218</v>
      </c>
      <c r="L13" s="40">
        <v>850</v>
      </c>
      <c r="M13" s="40">
        <v>85</v>
      </c>
      <c r="N13" s="40">
        <v>100</v>
      </c>
      <c r="O13" s="45">
        <f t="shared" si="0"/>
        <v>3</v>
      </c>
      <c r="P13" s="45">
        <v>3</v>
      </c>
      <c r="Q13" s="40">
        <f t="shared" si="1"/>
        <v>88.469387755102034</v>
      </c>
    </row>
    <row r="14" spans="1:17">
      <c r="A14" s="53" t="s">
        <v>156</v>
      </c>
      <c r="B14" s="40">
        <v>16.350000000000001</v>
      </c>
      <c r="C14" s="40">
        <v>3.15</v>
      </c>
      <c r="D14" s="40">
        <v>0.7</v>
      </c>
      <c r="E14" s="40">
        <v>0.3</v>
      </c>
      <c r="F14" s="40">
        <v>0.1</v>
      </c>
      <c r="G14" s="40">
        <v>0.8</v>
      </c>
      <c r="H14" s="40">
        <v>2.8</v>
      </c>
      <c r="I14" s="40">
        <v>0.8</v>
      </c>
      <c r="J14" s="40">
        <v>0.85</v>
      </c>
      <c r="K14" s="40" t="s">
        <v>222</v>
      </c>
      <c r="L14" s="40">
        <v>2100</v>
      </c>
      <c r="M14" s="40">
        <f t="shared" ref="M14:M17" si="2">L14/18</f>
        <v>116.66666666666667</v>
      </c>
      <c r="N14" s="40">
        <v>100</v>
      </c>
      <c r="O14" s="45">
        <f t="shared" si="0"/>
        <v>1</v>
      </c>
      <c r="P14" s="45">
        <v>1</v>
      </c>
      <c r="Q14" s="40">
        <f t="shared" si="1"/>
        <v>87.339449541284395</v>
      </c>
    </row>
    <row r="15" spans="1:17">
      <c r="A15" s="53" t="s">
        <v>157</v>
      </c>
      <c r="B15" s="40">
        <v>14</v>
      </c>
      <c r="C15" s="40">
        <v>3.15</v>
      </c>
      <c r="D15" s="40">
        <v>0.7</v>
      </c>
      <c r="E15" s="40">
        <v>0.3</v>
      </c>
      <c r="F15" s="40">
        <v>0.1</v>
      </c>
      <c r="G15" s="40">
        <v>0.8</v>
      </c>
      <c r="H15" s="40">
        <v>2.8</v>
      </c>
      <c r="I15" s="40">
        <v>0.8</v>
      </c>
      <c r="J15" s="40">
        <v>0.85</v>
      </c>
      <c r="K15" s="40" t="s">
        <v>222</v>
      </c>
      <c r="L15" s="40">
        <v>2100</v>
      </c>
      <c r="M15" s="40">
        <f t="shared" si="2"/>
        <v>116.66666666666667</v>
      </c>
      <c r="N15" s="40">
        <v>100</v>
      </c>
      <c r="O15" s="45">
        <f t="shared" si="0"/>
        <v>1</v>
      </c>
      <c r="P15" s="45">
        <v>1</v>
      </c>
      <c r="Q15" s="40">
        <f t="shared" si="1"/>
        <v>102</v>
      </c>
    </row>
    <row r="16" spans="1:17">
      <c r="A16" s="53" t="s">
        <v>158</v>
      </c>
      <c r="B16" s="40">
        <v>16.350000000000001</v>
      </c>
      <c r="C16" s="40">
        <v>3.15</v>
      </c>
      <c r="D16" s="40">
        <v>0.7</v>
      </c>
      <c r="E16" s="40">
        <v>0.3</v>
      </c>
      <c r="F16" s="40">
        <v>0.1</v>
      </c>
      <c r="G16" s="40">
        <v>0.8</v>
      </c>
      <c r="H16" s="40">
        <v>2.8</v>
      </c>
      <c r="I16" s="40">
        <v>0.8</v>
      </c>
      <c r="J16" s="40">
        <v>0.85</v>
      </c>
      <c r="K16" s="40" t="s">
        <v>222</v>
      </c>
      <c r="L16" s="40">
        <v>2100</v>
      </c>
      <c r="M16" s="40">
        <f t="shared" si="2"/>
        <v>116.66666666666667</v>
      </c>
      <c r="N16" s="40">
        <v>100</v>
      </c>
      <c r="O16" s="45">
        <f t="shared" si="0"/>
        <v>1</v>
      </c>
      <c r="P16" s="45">
        <v>1</v>
      </c>
      <c r="Q16" s="40">
        <f t="shared" si="1"/>
        <v>87.339449541284395</v>
      </c>
    </row>
    <row r="17" spans="1:17">
      <c r="A17" s="53" t="s">
        <v>159</v>
      </c>
      <c r="B17" s="40">
        <v>14</v>
      </c>
      <c r="C17" s="40">
        <v>3.15</v>
      </c>
      <c r="D17" s="40">
        <v>0.7</v>
      </c>
      <c r="E17" s="40">
        <v>0.3</v>
      </c>
      <c r="F17" s="40">
        <v>0.1</v>
      </c>
      <c r="G17" s="40">
        <v>0.8</v>
      </c>
      <c r="H17" s="40">
        <v>2.8</v>
      </c>
      <c r="I17" s="40">
        <v>0.8</v>
      </c>
      <c r="J17" s="40">
        <v>0.85</v>
      </c>
      <c r="K17" s="40" t="s">
        <v>222</v>
      </c>
      <c r="L17" s="40">
        <v>2100</v>
      </c>
      <c r="M17" s="40">
        <f t="shared" si="2"/>
        <v>116.66666666666667</v>
      </c>
      <c r="N17" s="40">
        <v>100</v>
      </c>
      <c r="O17" s="45">
        <f t="shared" si="0"/>
        <v>1</v>
      </c>
      <c r="P17" s="45">
        <v>1</v>
      </c>
      <c r="Q17" s="40">
        <f t="shared" si="1"/>
        <v>102</v>
      </c>
    </row>
    <row r="18" spans="1:17">
      <c r="A18" s="53"/>
      <c r="B18" s="40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5"/>
      <c r="P18" s="43"/>
      <c r="Q18" s="43"/>
    </row>
    <row r="19" spans="1:17">
      <c r="A19" s="51" t="s">
        <v>151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46"/>
      <c r="P19" s="39"/>
      <c r="Q19" s="39"/>
    </row>
    <row r="20" spans="1:17">
      <c r="A20" s="52" t="s">
        <v>150</v>
      </c>
      <c r="B20" s="40">
        <v>7750</v>
      </c>
      <c r="C20" s="40">
        <v>3</v>
      </c>
      <c r="D20" s="40">
        <v>0.7</v>
      </c>
      <c r="E20" s="40">
        <v>0.3</v>
      </c>
      <c r="F20" s="40">
        <v>0.1</v>
      </c>
      <c r="G20" s="40">
        <v>0.8</v>
      </c>
      <c r="H20" s="40">
        <v>2.85</v>
      </c>
      <c r="I20" s="40">
        <v>0.8</v>
      </c>
      <c r="J20" s="40">
        <v>0.85</v>
      </c>
      <c r="K20" s="40" t="s">
        <v>222</v>
      </c>
      <c r="L20" s="40">
        <v>2100</v>
      </c>
      <c r="M20" s="40">
        <f>L20/18</f>
        <v>116.66666666666667</v>
      </c>
      <c r="N20" s="40">
        <v>100</v>
      </c>
      <c r="O20" s="45">
        <f>ROUND((B20*N20)/(L20*I20),0)</f>
        <v>461</v>
      </c>
      <c r="P20" s="45">
        <f>132*3</f>
        <v>396</v>
      </c>
      <c r="Q20" s="40">
        <f>(P20*L20*I20*J20)/B20</f>
        <v>72.966193548387096</v>
      </c>
    </row>
    <row r="21" spans="1:17">
      <c r="A21" s="53" t="s">
        <v>154</v>
      </c>
      <c r="B21" s="40">
        <v>19.600000000000001</v>
      </c>
      <c r="C21" s="40">
        <v>3.15</v>
      </c>
      <c r="D21" s="40">
        <v>0.7</v>
      </c>
      <c r="E21" s="40">
        <v>0.3</v>
      </c>
      <c r="F21" s="40">
        <v>0.1</v>
      </c>
      <c r="G21" s="40">
        <v>0.8</v>
      </c>
      <c r="H21" s="40">
        <v>2.8</v>
      </c>
      <c r="I21" s="40">
        <v>0.8</v>
      </c>
      <c r="J21" s="40">
        <v>0.85</v>
      </c>
      <c r="K21" s="40" t="s">
        <v>218</v>
      </c>
      <c r="L21" s="40">
        <v>850</v>
      </c>
      <c r="M21" s="40">
        <v>85</v>
      </c>
      <c r="N21" s="40">
        <v>100</v>
      </c>
      <c r="O21" s="45">
        <f t="shared" ref="O21:O26" si="3">ROUND((B21*N21)/(L21*I21*J21),0)</f>
        <v>3</v>
      </c>
      <c r="P21" s="45">
        <v>3</v>
      </c>
      <c r="Q21" s="40">
        <f t="shared" ref="Q21:Q26" si="4">(P21*L21*I21*J21)/B21</f>
        <v>88.469387755102034</v>
      </c>
    </row>
    <row r="22" spans="1:17">
      <c r="A22" s="53" t="s">
        <v>155</v>
      </c>
      <c r="B22" s="40">
        <v>19.600000000000001</v>
      </c>
      <c r="C22" s="40">
        <v>3.15</v>
      </c>
      <c r="D22" s="40">
        <v>0.7</v>
      </c>
      <c r="E22" s="40">
        <v>0.3</v>
      </c>
      <c r="F22" s="40">
        <v>0.1</v>
      </c>
      <c r="G22" s="40">
        <v>0.8</v>
      </c>
      <c r="H22" s="40">
        <v>2.8</v>
      </c>
      <c r="I22" s="40">
        <v>0.8</v>
      </c>
      <c r="J22" s="40">
        <v>0.85</v>
      </c>
      <c r="K22" s="40" t="s">
        <v>218</v>
      </c>
      <c r="L22" s="40">
        <v>850</v>
      </c>
      <c r="M22" s="40">
        <v>85</v>
      </c>
      <c r="N22" s="40">
        <v>100</v>
      </c>
      <c r="O22" s="45">
        <f t="shared" si="3"/>
        <v>3</v>
      </c>
      <c r="P22" s="45">
        <v>3</v>
      </c>
      <c r="Q22" s="40">
        <f t="shared" si="4"/>
        <v>88.469387755102034</v>
      </c>
    </row>
    <row r="23" spans="1:17">
      <c r="A23" s="53" t="s">
        <v>156</v>
      </c>
      <c r="B23" s="40">
        <v>16.350000000000001</v>
      </c>
      <c r="C23" s="40">
        <v>3.15</v>
      </c>
      <c r="D23" s="40">
        <v>0.7</v>
      </c>
      <c r="E23" s="40">
        <v>0.3</v>
      </c>
      <c r="F23" s="40">
        <v>0.1</v>
      </c>
      <c r="G23" s="40">
        <v>0.8</v>
      </c>
      <c r="H23" s="40">
        <v>2.8</v>
      </c>
      <c r="I23" s="40">
        <v>0.8</v>
      </c>
      <c r="J23" s="40">
        <v>0.85</v>
      </c>
      <c r="K23" s="40" t="s">
        <v>222</v>
      </c>
      <c r="L23" s="40">
        <v>2100</v>
      </c>
      <c r="M23" s="40">
        <f t="shared" ref="M23:M26" si="5">L23/18</f>
        <v>116.66666666666667</v>
      </c>
      <c r="N23" s="40">
        <v>100</v>
      </c>
      <c r="O23" s="45">
        <f t="shared" si="3"/>
        <v>1</v>
      </c>
      <c r="P23" s="45">
        <v>1</v>
      </c>
      <c r="Q23" s="40">
        <f t="shared" si="4"/>
        <v>87.339449541284395</v>
      </c>
    </row>
    <row r="24" spans="1:17">
      <c r="A24" s="53" t="s">
        <v>157</v>
      </c>
      <c r="B24" s="40">
        <v>14</v>
      </c>
      <c r="C24" s="40">
        <v>3.15</v>
      </c>
      <c r="D24" s="40">
        <v>0.7</v>
      </c>
      <c r="E24" s="40">
        <v>0.3</v>
      </c>
      <c r="F24" s="40">
        <v>0.1</v>
      </c>
      <c r="G24" s="40">
        <v>0.8</v>
      </c>
      <c r="H24" s="40">
        <v>2.8</v>
      </c>
      <c r="I24" s="40">
        <v>0.8</v>
      </c>
      <c r="J24" s="40">
        <v>0.85</v>
      </c>
      <c r="K24" s="40" t="s">
        <v>222</v>
      </c>
      <c r="L24" s="40">
        <v>2100</v>
      </c>
      <c r="M24" s="40">
        <f t="shared" si="5"/>
        <v>116.66666666666667</v>
      </c>
      <c r="N24" s="40">
        <v>100</v>
      </c>
      <c r="O24" s="45">
        <f t="shared" si="3"/>
        <v>1</v>
      </c>
      <c r="P24" s="45">
        <v>1</v>
      </c>
      <c r="Q24" s="40">
        <f t="shared" si="4"/>
        <v>102</v>
      </c>
    </row>
    <row r="25" spans="1:17">
      <c r="A25" s="53" t="s">
        <v>158</v>
      </c>
      <c r="B25" s="40">
        <v>16.350000000000001</v>
      </c>
      <c r="C25" s="40">
        <v>3.15</v>
      </c>
      <c r="D25" s="40">
        <v>0.7</v>
      </c>
      <c r="E25" s="40">
        <v>0.3</v>
      </c>
      <c r="F25" s="40">
        <v>0.1</v>
      </c>
      <c r="G25" s="40">
        <v>0.8</v>
      </c>
      <c r="H25" s="40">
        <v>2.8</v>
      </c>
      <c r="I25" s="40">
        <v>0.8</v>
      </c>
      <c r="J25" s="40">
        <v>0.85</v>
      </c>
      <c r="K25" s="40" t="s">
        <v>222</v>
      </c>
      <c r="L25" s="40">
        <v>2100</v>
      </c>
      <c r="M25" s="40">
        <f t="shared" si="5"/>
        <v>116.66666666666667</v>
      </c>
      <c r="N25" s="40">
        <v>100</v>
      </c>
      <c r="O25" s="45">
        <f t="shared" si="3"/>
        <v>1</v>
      </c>
      <c r="P25" s="45">
        <v>1</v>
      </c>
      <c r="Q25" s="40">
        <f t="shared" si="4"/>
        <v>87.339449541284395</v>
      </c>
    </row>
    <row r="26" spans="1:17">
      <c r="A26" s="53" t="s">
        <v>159</v>
      </c>
      <c r="B26" s="40">
        <v>14</v>
      </c>
      <c r="C26" s="40">
        <v>3.15</v>
      </c>
      <c r="D26" s="40">
        <v>0.7</v>
      </c>
      <c r="E26" s="40">
        <v>0.3</v>
      </c>
      <c r="F26" s="40">
        <v>0.1</v>
      </c>
      <c r="G26" s="40">
        <v>0.8</v>
      </c>
      <c r="H26" s="40">
        <v>2.8</v>
      </c>
      <c r="I26" s="40">
        <v>0.8</v>
      </c>
      <c r="J26" s="40">
        <v>0.85</v>
      </c>
      <c r="K26" s="40" t="s">
        <v>222</v>
      </c>
      <c r="L26" s="40">
        <v>2100</v>
      </c>
      <c r="M26" s="40">
        <f t="shared" si="5"/>
        <v>116.66666666666667</v>
      </c>
      <c r="N26" s="40">
        <v>100</v>
      </c>
      <c r="O26" s="45">
        <f t="shared" si="3"/>
        <v>1</v>
      </c>
      <c r="P26" s="45">
        <v>1</v>
      </c>
      <c r="Q26" s="40">
        <f t="shared" si="4"/>
        <v>102</v>
      </c>
    </row>
    <row r="27" spans="1:17">
      <c r="A27" s="53"/>
      <c r="B27" s="40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5"/>
      <c r="P27" s="43"/>
      <c r="Q27" s="43"/>
    </row>
    <row r="28" spans="1:17">
      <c r="A28" s="51" t="s">
        <v>87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46"/>
      <c r="P28" s="39"/>
      <c r="Q28" s="39"/>
    </row>
    <row r="29" spans="1:17">
      <c r="A29" s="52" t="s">
        <v>150</v>
      </c>
      <c r="B29" s="40">
        <v>7750</v>
      </c>
      <c r="C29" s="40">
        <v>3</v>
      </c>
      <c r="D29" s="40">
        <v>0.7</v>
      </c>
      <c r="E29" s="40">
        <v>0.3</v>
      </c>
      <c r="F29" s="40">
        <v>0.1</v>
      </c>
      <c r="G29" s="40">
        <v>0.8</v>
      </c>
      <c r="H29" s="40">
        <v>2.85</v>
      </c>
      <c r="I29" s="40">
        <v>0.8</v>
      </c>
      <c r="J29" s="40">
        <v>0.85</v>
      </c>
      <c r="K29" s="40" t="s">
        <v>222</v>
      </c>
      <c r="L29" s="40">
        <v>2100</v>
      </c>
      <c r="M29" s="40">
        <f>L29/18</f>
        <v>116.66666666666667</v>
      </c>
      <c r="N29" s="40">
        <v>100</v>
      </c>
      <c r="O29" s="45">
        <f>ROUND((B29*N29)/(L29*I29),0)</f>
        <v>461</v>
      </c>
      <c r="P29" s="45">
        <f>132*3</f>
        <v>396</v>
      </c>
      <c r="Q29" s="40">
        <f>(P29*L29*I29*J29)/B29</f>
        <v>72.966193548387096</v>
      </c>
    </row>
    <row r="30" spans="1:17">
      <c r="A30" s="53" t="s">
        <v>154</v>
      </c>
      <c r="B30" s="40">
        <v>19.600000000000001</v>
      </c>
      <c r="C30" s="40">
        <v>3.15</v>
      </c>
      <c r="D30" s="40">
        <v>0.7</v>
      </c>
      <c r="E30" s="40">
        <v>0.3</v>
      </c>
      <c r="F30" s="40">
        <v>0.1</v>
      </c>
      <c r="G30" s="40">
        <v>0.8</v>
      </c>
      <c r="H30" s="40">
        <v>2.8</v>
      </c>
      <c r="I30" s="40">
        <v>0.8</v>
      </c>
      <c r="J30" s="40">
        <v>0.85</v>
      </c>
      <c r="K30" s="40" t="s">
        <v>218</v>
      </c>
      <c r="L30" s="40">
        <v>850</v>
      </c>
      <c r="M30" s="40">
        <v>85</v>
      </c>
      <c r="N30" s="40">
        <v>100</v>
      </c>
      <c r="O30" s="45">
        <f t="shared" ref="O30:O35" si="6">ROUND((B30*N30)/(L30*I30*J30),0)</f>
        <v>3</v>
      </c>
      <c r="P30" s="45">
        <v>3</v>
      </c>
      <c r="Q30" s="40">
        <f t="shared" ref="Q30:Q35" si="7">(P30*L30*I30*J30)/B30</f>
        <v>88.469387755102034</v>
      </c>
    </row>
    <row r="31" spans="1:17">
      <c r="A31" s="53" t="s">
        <v>155</v>
      </c>
      <c r="B31" s="40">
        <v>19.600000000000001</v>
      </c>
      <c r="C31" s="40">
        <v>3.15</v>
      </c>
      <c r="D31" s="40">
        <v>0.7</v>
      </c>
      <c r="E31" s="40">
        <v>0.3</v>
      </c>
      <c r="F31" s="40">
        <v>0.1</v>
      </c>
      <c r="G31" s="40">
        <v>0.8</v>
      </c>
      <c r="H31" s="40">
        <v>2.8</v>
      </c>
      <c r="I31" s="40">
        <v>0.8</v>
      </c>
      <c r="J31" s="40">
        <v>0.85</v>
      </c>
      <c r="K31" s="40" t="s">
        <v>218</v>
      </c>
      <c r="L31" s="40">
        <v>850</v>
      </c>
      <c r="M31" s="40">
        <v>85</v>
      </c>
      <c r="N31" s="40">
        <v>100</v>
      </c>
      <c r="O31" s="45">
        <f t="shared" si="6"/>
        <v>3</v>
      </c>
      <c r="P31" s="45">
        <v>3</v>
      </c>
      <c r="Q31" s="40">
        <f t="shared" si="7"/>
        <v>88.469387755102034</v>
      </c>
    </row>
    <row r="32" spans="1:17">
      <c r="A32" s="53" t="s">
        <v>156</v>
      </c>
      <c r="B32" s="40">
        <v>16.350000000000001</v>
      </c>
      <c r="C32" s="40">
        <v>3.15</v>
      </c>
      <c r="D32" s="40">
        <v>0.7</v>
      </c>
      <c r="E32" s="40">
        <v>0.3</v>
      </c>
      <c r="F32" s="40">
        <v>0.1</v>
      </c>
      <c r="G32" s="40">
        <v>0.8</v>
      </c>
      <c r="H32" s="40">
        <v>2.8</v>
      </c>
      <c r="I32" s="40">
        <v>0.8</v>
      </c>
      <c r="J32" s="40">
        <v>0.85</v>
      </c>
      <c r="K32" s="40" t="s">
        <v>222</v>
      </c>
      <c r="L32" s="40">
        <v>2100</v>
      </c>
      <c r="M32" s="40">
        <f t="shared" ref="M32:M35" si="8">L32/18</f>
        <v>116.66666666666667</v>
      </c>
      <c r="N32" s="40">
        <v>100</v>
      </c>
      <c r="O32" s="45">
        <f t="shared" si="6"/>
        <v>1</v>
      </c>
      <c r="P32" s="45">
        <v>1</v>
      </c>
      <c r="Q32" s="40">
        <f t="shared" si="7"/>
        <v>87.339449541284395</v>
      </c>
    </row>
    <row r="33" spans="1:17">
      <c r="A33" s="53" t="s">
        <v>157</v>
      </c>
      <c r="B33" s="40">
        <v>14</v>
      </c>
      <c r="C33" s="40">
        <v>3.15</v>
      </c>
      <c r="D33" s="40">
        <v>0.7</v>
      </c>
      <c r="E33" s="40">
        <v>0.3</v>
      </c>
      <c r="F33" s="40">
        <v>0.1</v>
      </c>
      <c r="G33" s="40">
        <v>0.8</v>
      </c>
      <c r="H33" s="40">
        <v>2.8</v>
      </c>
      <c r="I33" s="40">
        <v>0.8</v>
      </c>
      <c r="J33" s="40">
        <v>0.85</v>
      </c>
      <c r="K33" s="40" t="s">
        <v>222</v>
      </c>
      <c r="L33" s="40">
        <v>2100</v>
      </c>
      <c r="M33" s="40">
        <f t="shared" si="8"/>
        <v>116.66666666666667</v>
      </c>
      <c r="N33" s="40">
        <v>100</v>
      </c>
      <c r="O33" s="45">
        <f t="shared" si="6"/>
        <v>1</v>
      </c>
      <c r="P33" s="45">
        <v>1</v>
      </c>
      <c r="Q33" s="40">
        <f t="shared" si="7"/>
        <v>102</v>
      </c>
    </row>
    <row r="34" spans="1:17">
      <c r="A34" s="53" t="s">
        <v>158</v>
      </c>
      <c r="B34" s="40">
        <v>16.350000000000001</v>
      </c>
      <c r="C34" s="40">
        <v>3.15</v>
      </c>
      <c r="D34" s="40">
        <v>0.7</v>
      </c>
      <c r="E34" s="40">
        <v>0.3</v>
      </c>
      <c r="F34" s="40">
        <v>0.1</v>
      </c>
      <c r="G34" s="40">
        <v>0.8</v>
      </c>
      <c r="H34" s="40">
        <v>2.8</v>
      </c>
      <c r="I34" s="40">
        <v>0.8</v>
      </c>
      <c r="J34" s="40">
        <v>0.85</v>
      </c>
      <c r="K34" s="40" t="s">
        <v>222</v>
      </c>
      <c r="L34" s="40">
        <v>2100</v>
      </c>
      <c r="M34" s="40">
        <f t="shared" si="8"/>
        <v>116.66666666666667</v>
      </c>
      <c r="N34" s="40">
        <v>100</v>
      </c>
      <c r="O34" s="45">
        <f t="shared" si="6"/>
        <v>1</v>
      </c>
      <c r="P34" s="45">
        <v>1</v>
      </c>
      <c r="Q34" s="40">
        <f t="shared" si="7"/>
        <v>87.339449541284395</v>
      </c>
    </row>
    <row r="35" spans="1:17">
      <c r="A35" s="53" t="s">
        <v>159</v>
      </c>
      <c r="B35" s="40">
        <v>14</v>
      </c>
      <c r="C35" s="40">
        <v>3.15</v>
      </c>
      <c r="D35" s="40">
        <v>0.7</v>
      </c>
      <c r="E35" s="40">
        <v>0.3</v>
      </c>
      <c r="F35" s="40">
        <v>0.1</v>
      </c>
      <c r="G35" s="40">
        <v>0.8</v>
      </c>
      <c r="H35" s="40">
        <v>2.8</v>
      </c>
      <c r="I35" s="40">
        <v>0.8</v>
      </c>
      <c r="J35" s="40">
        <v>0.85</v>
      </c>
      <c r="K35" s="40" t="s">
        <v>222</v>
      </c>
      <c r="L35" s="40">
        <v>2100</v>
      </c>
      <c r="M35" s="40">
        <f t="shared" si="8"/>
        <v>116.66666666666667</v>
      </c>
      <c r="N35" s="40">
        <v>100</v>
      </c>
      <c r="O35" s="45">
        <f t="shared" si="6"/>
        <v>1</v>
      </c>
      <c r="P35" s="45">
        <v>1</v>
      </c>
      <c r="Q35" s="40">
        <f t="shared" si="7"/>
        <v>102</v>
      </c>
    </row>
    <row r="36" spans="1:17">
      <c r="A36" s="53"/>
      <c r="B36" s="40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5"/>
      <c r="P36" s="43"/>
      <c r="Q36" s="43"/>
    </row>
    <row r="37" spans="1:17">
      <c r="A37" s="51" t="s">
        <v>88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6"/>
      <c r="P37" s="39"/>
      <c r="Q37" s="39"/>
    </row>
    <row r="38" spans="1:17">
      <c r="A38" s="53" t="s">
        <v>86</v>
      </c>
      <c r="B38" s="40">
        <v>11750</v>
      </c>
      <c r="C38" s="40">
        <v>3</v>
      </c>
      <c r="D38" s="40">
        <v>0.7</v>
      </c>
      <c r="E38" s="40">
        <v>0.3</v>
      </c>
      <c r="F38" s="40">
        <v>0.1</v>
      </c>
      <c r="G38" s="40">
        <v>0.8</v>
      </c>
      <c r="H38" s="40">
        <v>2.85</v>
      </c>
      <c r="I38" s="40">
        <v>0.8</v>
      </c>
      <c r="J38" s="40">
        <v>0.85</v>
      </c>
      <c r="K38" s="40" t="s">
        <v>222</v>
      </c>
      <c r="L38" s="40">
        <v>2100</v>
      </c>
      <c r="M38" s="40">
        <f>L38/18</f>
        <v>116.66666666666667</v>
      </c>
      <c r="N38" s="40">
        <v>100</v>
      </c>
      <c r="O38" s="45">
        <f>ROUND((B38*N38)/(L38*I38),0)</f>
        <v>699</v>
      </c>
      <c r="P38" s="45">
        <v>598</v>
      </c>
      <c r="Q38" s="40">
        <f>(P38*L38*I38*J38)/B38</f>
        <v>72.676085106382985</v>
      </c>
    </row>
    <row r="39" spans="1:17">
      <c r="A39" s="53" t="s">
        <v>154</v>
      </c>
      <c r="B39" s="40">
        <v>19.600000000000001</v>
      </c>
      <c r="C39" s="40">
        <v>3.15</v>
      </c>
      <c r="D39" s="40">
        <v>0.7</v>
      </c>
      <c r="E39" s="40">
        <v>0.3</v>
      </c>
      <c r="F39" s="40">
        <v>0.1</v>
      </c>
      <c r="G39" s="40">
        <v>0.8</v>
      </c>
      <c r="H39" s="40">
        <v>2.8</v>
      </c>
      <c r="I39" s="40">
        <v>0.8</v>
      </c>
      <c r="J39" s="40">
        <v>0.85</v>
      </c>
      <c r="K39" s="40" t="s">
        <v>218</v>
      </c>
      <c r="L39" s="40">
        <v>850</v>
      </c>
      <c r="M39" s="40">
        <v>85</v>
      </c>
      <c r="N39" s="40">
        <v>100</v>
      </c>
      <c r="O39" s="45">
        <f t="shared" ref="O39:O44" si="9">ROUND((B39*N39)/(L39*I39*J39),0)</f>
        <v>3</v>
      </c>
      <c r="P39" s="45">
        <v>3</v>
      </c>
      <c r="Q39" s="40">
        <f t="shared" ref="Q39:Q44" si="10">(P39*L39*I39*J39)/B39</f>
        <v>88.469387755102034</v>
      </c>
    </row>
    <row r="40" spans="1:17">
      <c r="A40" s="53" t="s">
        <v>155</v>
      </c>
      <c r="B40" s="40">
        <v>19.600000000000001</v>
      </c>
      <c r="C40" s="40">
        <v>3.15</v>
      </c>
      <c r="D40" s="40">
        <v>0.7</v>
      </c>
      <c r="E40" s="40">
        <v>0.3</v>
      </c>
      <c r="F40" s="40">
        <v>0.1</v>
      </c>
      <c r="G40" s="40">
        <v>0.8</v>
      </c>
      <c r="H40" s="40">
        <v>2.8</v>
      </c>
      <c r="I40" s="40">
        <v>0.8</v>
      </c>
      <c r="J40" s="40">
        <v>0.85</v>
      </c>
      <c r="K40" s="40" t="s">
        <v>218</v>
      </c>
      <c r="L40" s="40">
        <v>850</v>
      </c>
      <c r="M40" s="40">
        <v>85</v>
      </c>
      <c r="N40" s="40">
        <v>100</v>
      </c>
      <c r="O40" s="45">
        <f t="shared" si="9"/>
        <v>3</v>
      </c>
      <c r="P40" s="45">
        <v>3</v>
      </c>
      <c r="Q40" s="40">
        <f t="shared" si="10"/>
        <v>88.469387755102034</v>
      </c>
    </row>
    <row r="41" spans="1:17">
      <c r="A41" s="53" t="s">
        <v>156</v>
      </c>
      <c r="B41" s="40">
        <v>16.350000000000001</v>
      </c>
      <c r="C41" s="40">
        <v>3.15</v>
      </c>
      <c r="D41" s="40">
        <v>0.7</v>
      </c>
      <c r="E41" s="40">
        <v>0.3</v>
      </c>
      <c r="F41" s="40">
        <v>0.1</v>
      </c>
      <c r="G41" s="40">
        <v>0.8</v>
      </c>
      <c r="H41" s="40">
        <v>2.8</v>
      </c>
      <c r="I41" s="40">
        <v>0.8</v>
      </c>
      <c r="J41" s="40">
        <v>0.85</v>
      </c>
      <c r="K41" s="40" t="s">
        <v>222</v>
      </c>
      <c r="L41" s="40">
        <v>2100</v>
      </c>
      <c r="M41" s="40">
        <f t="shared" ref="M41:M44" si="11">L41/18</f>
        <v>116.66666666666667</v>
      </c>
      <c r="N41" s="40">
        <v>100</v>
      </c>
      <c r="O41" s="45">
        <f t="shared" si="9"/>
        <v>1</v>
      </c>
      <c r="P41" s="45">
        <v>1</v>
      </c>
      <c r="Q41" s="40">
        <f t="shared" si="10"/>
        <v>87.339449541284395</v>
      </c>
    </row>
    <row r="42" spans="1:17">
      <c r="A42" s="53" t="s">
        <v>157</v>
      </c>
      <c r="B42" s="40">
        <v>14</v>
      </c>
      <c r="C42" s="40">
        <v>3.15</v>
      </c>
      <c r="D42" s="40">
        <v>0.7</v>
      </c>
      <c r="E42" s="40">
        <v>0.3</v>
      </c>
      <c r="F42" s="40">
        <v>0.1</v>
      </c>
      <c r="G42" s="40">
        <v>0.8</v>
      </c>
      <c r="H42" s="40">
        <v>2.8</v>
      </c>
      <c r="I42" s="40">
        <v>0.8</v>
      </c>
      <c r="J42" s="40">
        <v>0.85</v>
      </c>
      <c r="K42" s="40" t="s">
        <v>222</v>
      </c>
      <c r="L42" s="40">
        <v>2100</v>
      </c>
      <c r="M42" s="40">
        <f t="shared" si="11"/>
        <v>116.66666666666667</v>
      </c>
      <c r="N42" s="40">
        <v>100</v>
      </c>
      <c r="O42" s="45">
        <f t="shared" si="9"/>
        <v>1</v>
      </c>
      <c r="P42" s="45">
        <v>1</v>
      </c>
      <c r="Q42" s="40">
        <f t="shared" si="10"/>
        <v>102</v>
      </c>
    </row>
    <row r="43" spans="1:17">
      <c r="A43" s="53" t="s">
        <v>158</v>
      </c>
      <c r="B43" s="40">
        <v>16.350000000000001</v>
      </c>
      <c r="C43" s="40">
        <v>3.15</v>
      </c>
      <c r="D43" s="40">
        <v>0.7</v>
      </c>
      <c r="E43" s="40">
        <v>0.3</v>
      </c>
      <c r="F43" s="40">
        <v>0.1</v>
      </c>
      <c r="G43" s="40">
        <v>0.8</v>
      </c>
      <c r="H43" s="40">
        <v>2.8</v>
      </c>
      <c r="I43" s="40">
        <v>0.8</v>
      </c>
      <c r="J43" s="40">
        <v>0.85</v>
      </c>
      <c r="K43" s="40" t="s">
        <v>222</v>
      </c>
      <c r="L43" s="40">
        <v>2100</v>
      </c>
      <c r="M43" s="40">
        <f t="shared" si="11"/>
        <v>116.66666666666667</v>
      </c>
      <c r="N43" s="40">
        <v>100</v>
      </c>
      <c r="O43" s="45">
        <f t="shared" si="9"/>
        <v>1</v>
      </c>
      <c r="P43" s="45">
        <v>1</v>
      </c>
      <c r="Q43" s="40">
        <f t="shared" si="10"/>
        <v>87.339449541284395</v>
      </c>
    </row>
    <row r="44" spans="1:17">
      <c r="A44" s="53" t="s">
        <v>159</v>
      </c>
      <c r="B44" s="40">
        <v>14</v>
      </c>
      <c r="C44" s="40">
        <v>3.15</v>
      </c>
      <c r="D44" s="40">
        <v>0.7</v>
      </c>
      <c r="E44" s="40">
        <v>0.3</v>
      </c>
      <c r="F44" s="40">
        <v>0.1</v>
      </c>
      <c r="G44" s="40">
        <v>0.8</v>
      </c>
      <c r="H44" s="40">
        <v>2.8</v>
      </c>
      <c r="I44" s="40">
        <v>0.8</v>
      </c>
      <c r="J44" s="40">
        <v>0.85</v>
      </c>
      <c r="K44" s="40" t="s">
        <v>222</v>
      </c>
      <c r="L44" s="40">
        <v>2100</v>
      </c>
      <c r="M44" s="40">
        <f t="shared" si="11"/>
        <v>116.66666666666667</v>
      </c>
      <c r="N44" s="40">
        <v>100</v>
      </c>
      <c r="O44" s="45">
        <f t="shared" si="9"/>
        <v>1</v>
      </c>
      <c r="P44" s="45">
        <v>1</v>
      </c>
      <c r="Q44" s="40">
        <f t="shared" si="10"/>
        <v>102</v>
      </c>
    </row>
    <row r="45" spans="1:17">
      <c r="A45" s="53"/>
      <c r="B45" s="40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</row>
    <row r="46" spans="1:17">
      <c r="A46" s="51" t="s">
        <v>90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>
      <c r="A47" s="53" t="s">
        <v>89</v>
      </c>
      <c r="B47" s="40">
        <v>129.65</v>
      </c>
      <c r="C47" s="40">
        <v>3.4</v>
      </c>
      <c r="D47" s="40">
        <v>0.7</v>
      </c>
      <c r="E47" s="40">
        <v>0.3</v>
      </c>
      <c r="F47" s="40">
        <v>0.1</v>
      </c>
      <c r="G47" s="40">
        <v>0.8</v>
      </c>
      <c r="H47" s="40">
        <v>3</v>
      </c>
      <c r="I47" s="40">
        <v>0.8</v>
      </c>
      <c r="J47" s="40">
        <v>0.85</v>
      </c>
      <c r="K47" s="40" t="s">
        <v>218</v>
      </c>
      <c r="L47" s="40">
        <v>850</v>
      </c>
      <c r="M47" s="40">
        <v>85</v>
      </c>
      <c r="N47" s="40">
        <v>100</v>
      </c>
      <c r="O47" s="45">
        <f>ROUND((B47*N47)/(L47*I47*J47),0)</f>
        <v>22</v>
      </c>
      <c r="P47" s="45">
        <v>19</v>
      </c>
      <c r="Q47" s="40">
        <f t="shared" ref="Q47:Q56" si="12">(P47*L47*I47*J47)/B47</f>
        <v>84.704974932510595</v>
      </c>
    </row>
    <row r="48" spans="1:17">
      <c r="A48" s="53" t="s">
        <v>146</v>
      </c>
      <c r="B48" s="40">
        <v>114.36</v>
      </c>
      <c r="C48" s="40">
        <v>3.15</v>
      </c>
      <c r="D48" s="40">
        <v>0.7</v>
      </c>
      <c r="E48" s="40">
        <v>0.3</v>
      </c>
      <c r="F48" s="40">
        <v>0.1</v>
      </c>
      <c r="G48" s="40">
        <v>0.8</v>
      </c>
      <c r="H48" s="40">
        <v>2.8</v>
      </c>
      <c r="I48" s="40">
        <v>0.8</v>
      </c>
      <c r="J48" s="40">
        <v>0.85</v>
      </c>
      <c r="K48" s="40" t="s">
        <v>218</v>
      </c>
      <c r="L48" s="40">
        <v>850</v>
      </c>
      <c r="M48" s="40">
        <v>85</v>
      </c>
      <c r="N48" s="40">
        <v>100</v>
      </c>
      <c r="O48" s="45">
        <f t="shared" ref="O48:O56" si="13">ROUND((B48*N48)/(L48*I48*J48),0)</f>
        <v>20</v>
      </c>
      <c r="P48" s="45">
        <v>21</v>
      </c>
      <c r="Q48" s="40">
        <f t="shared" si="12"/>
        <v>106.13850996852047</v>
      </c>
    </row>
    <row r="49" spans="1:17">
      <c r="A49" s="53" t="s">
        <v>147</v>
      </c>
      <c r="B49" s="40">
        <v>114.36</v>
      </c>
      <c r="C49" s="40">
        <v>3.15</v>
      </c>
      <c r="D49" s="40">
        <v>0.7</v>
      </c>
      <c r="E49" s="40">
        <v>0.3</v>
      </c>
      <c r="F49" s="40">
        <v>0.1</v>
      </c>
      <c r="G49" s="40">
        <v>0.8</v>
      </c>
      <c r="H49" s="40">
        <v>2.8</v>
      </c>
      <c r="I49" s="40">
        <v>0.8</v>
      </c>
      <c r="J49" s="40">
        <v>0.85</v>
      </c>
      <c r="K49" s="40" t="s">
        <v>218</v>
      </c>
      <c r="L49" s="40">
        <v>850</v>
      </c>
      <c r="M49" s="40">
        <v>85</v>
      </c>
      <c r="N49" s="40">
        <v>100</v>
      </c>
      <c r="O49" s="45">
        <f t="shared" si="13"/>
        <v>20</v>
      </c>
      <c r="P49" s="45">
        <v>21</v>
      </c>
      <c r="Q49" s="40">
        <f t="shared" si="12"/>
        <v>106.13850996852047</v>
      </c>
    </row>
    <row r="50" spans="1:17">
      <c r="A50" s="53" t="s">
        <v>154</v>
      </c>
      <c r="B50" s="40">
        <v>18</v>
      </c>
      <c r="C50" s="40">
        <v>3.15</v>
      </c>
      <c r="D50" s="40">
        <v>0.7</v>
      </c>
      <c r="E50" s="40">
        <v>0.3</v>
      </c>
      <c r="F50" s="40">
        <v>0.1</v>
      </c>
      <c r="G50" s="40">
        <v>0.8</v>
      </c>
      <c r="H50" s="40">
        <v>2.8</v>
      </c>
      <c r="I50" s="40">
        <v>0.8</v>
      </c>
      <c r="J50" s="40">
        <v>0.85</v>
      </c>
      <c r="K50" s="40" t="s">
        <v>218</v>
      </c>
      <c r="L50" s="40">
        <v>850</v>
      </c>
      <c r="M50" s="40">
        <v>85</v>
      </c>
      <c r="N50" s="40">
        <v>100</v>
      </c>
      <c r="O50" s="45">
        <f t="shared" si="13"/>
        <v>3</v>
      </c>
      <c r="P50" s="45">
        <v>3</v>
      </c>
      <c r="Q50" s="40">
        <f t="shared" si="12"/>
        <v>96.333333333333329</v>
      </c>
    </row>
    <row r="51" spans="1:17">
      <c r="A51" s="53" t="s">
        <v>155</v>
      </c>
      <c r="B51" s="40">
        <v>18</v>
      </c>
      <c r="C51" s="40">
        <v>3.15</v>
      </c>
      <c r="D51" s="40">
        <v>0.7</v>
      </c>
      <c r="E51" s="40">
        <v>0.3</v>
      </c>
      <c r="F51" s="40">
        <v>0.1</v>
      </c>
      <c r="G51" s="40">
        <v>0.8</v>
      </c>
      <c r="H51" s="40">
        <v>2.8</v>
      </c>
      <c r="I51" s="40">
        <v>0.8</v>
      </c>
      <c r="J51" s="40">
        <v>0.85</v>
      </c>
      <c r="K51" s="40" t="s">
        <v>218</v>
      </c>
      <c r="L51" s="40">
        <v>850</v>
      </c>
      <c r="M51" s="40">
        <v>85</v>
      </c>
      <c r="N51" s="40">
        <v>100</v>
      </c>
      <c r="O51" s="45">
        <f t="shared" si="13"/>
        <v>3</v>
      </c>
      <c r="P51" s="45">
        <v>3</v>
      </c>
      <c r="Q51" s="40">
        <f t="shared" si="12"/>
        <v>96.333333333333329</v>
      </c>
    </row>
    <row r="52" spans="1:17">
      <c r="A52" s="53" t="s">
        <v>156</v>
      </c>
      <c r="B52" s="40">
        <v>16.350000000000001</v>
      </c>
      <c r="C52" s="40">
        <v>3.15</v>
      </c>
      <c r="D52" s="40">
        <v>0.7</v>
      </c>
      <c r="E52" s="40">
        <v>0.3</v>
      </c>
      <c r="F52" s="40">
        <v>0.1</v>
      </c>
      <c r="G52" s="40">
        <v>0.8</v>
      </c>
      <c r="H52" s="40">
        <v>2.8</v>
      </c>
      <c r="I52" s="40">
        <v>0.8</v>
      </c>
      <c r="J52" s="40">
        <v>0.85</v>
      </c>
      <c r="K52" s="40" t="s">
        <v>179</v>
      </c>
      <c r="L52" s="40">
        <v>2100</v>
      </c>
      <c r="M52" s="40">
        <f t="shared" ref="M52:M55" si="14">L52/18</f>
        <v>116.66666666666667</v>
      </c>
      <c r="N52" s="40">
        <v>100</v>
      </c>
      <c r="O52" s="45">
        <f t="shared" si="13"/>
        <v>1</v>
      </c>
      <c r="P52" s="45">
        <v>1</v>
      </c>
      <c r="Q52" s="40">
        <f t="shared" si="12"/>
        <v>87.339449541284395</v>
      </c>
    </row>
    <row r="53" spans="1:17">
      <c r="A53" s="53" t="s">
        <v>157</v>
      </c>
      <c r="B53" s="40">
        <v>14</v>
      </c>
      <c r="C53" s="40">
        <v>3.15</v>
      </c>
      <c r="D53" s="40">
        <v>0.7</v>
      </c>
      <c r="E53" s="40">
        <v>0.3</v>
      </c>
      <c r="F53" s="40">
        <v>0.1</v>
      </c>
      <c r="G53" s="40">
        <v>0.8</v>
      </c>
      <c r="H53" s="40">
        <v>2.8</v>
      </c>
      <c r="I53" s="40">
        <v>0.8</v>
      </c>
      <c r="J53" s="40">
        <v>0.85</v>
      </c>
      <c r="K53" s="40" t="s">
        <v>179</v>
      </c>
      <c r="L53" s="40">
        <v>2100</v>
      </c>
      <c r="M53" s="40">
        <f t="shared" si="14"/>
        <v>116.66666666666667</v>
      </c>
      <c r="N53" s="40">
        <v>100</v>
      </c>
      <c r="O53" s="45">
        <f t="shared" si="13"/>
        <v>1</v>
      </c>
      <c r="P53" s="45">
        <v>1</v>
      </c>
      <c r="Q53" s="40">
        <f t="shared" si="12"/>
        <v>102</v>
      </c>
    </row>
    <row r="54" spans="1:17">
      <c r="A54" s="53" t="s">
        <v>158</v>
      </c>
      <c r="B54" s="40">
        <v>16.350000000000001</v>
      </c>
      <c r="C54" s="40">
        <v>3.15</v>
      </c>
      <c r="D54" s="40">
        <v>0.7</v>
      </c>
      <c r="E54" s="40">
        <v>0.3</v>
      </c>
      <c r="F54" s="40">
        <v>0.1</v>
      </c>
      <c r="G54" s="40">
        <v>0.8</v>
      </c>
      <c r="H54" s="40">
        <v>2.8</v>
      </c>
      <c r="I54" s="40">
        <v>0.8</v>
      </c>
      <c r="J54" s="40">
        <v>0.85</v>
      </c>
      <c r="K54" s="40" t="s">
        <v>179</v>
      </c>
      <c r="L54" s="40">
        <v>2100</v>
      </c>
      <c r="M54" s="40">
        <f t="shared" si="14"/>
        <v>116.66666666666667</v>
      </c>
      <c r="N54" s="40">
        <v>100</v>
      </c>
      <c r="O54" s="45">
        <f t="shared" si="13"/>
        <v>1</v>
      </c>
      <c r="P54" s="45">
        <v>1</v>
      </c>
      <c r="Q54" s="40">
        <f t="shared" si="12"/>
        <v>87.339449541284395</v>
      </c>
    </row>
    <row r="55" spans="1:17">
      <c r="A55" s="53" t="s">
        <v>159</v>
      </c>
      <c r="B55" s="40">
        <v>14</v>
      </c>
      <c r="C55" s="40">
        <v>3.15</v>
      </c>
      <c r="D55" s="40">
        <v>0.7</v>
      </c>
      <c r="E55" s="40">
        <v>0.3</v>
      </c>
      <c r="F55" s="40">
        <v>0.1</v>
      </c>
      <c r="G55" s="40">
        <v>0.8</v>
      </c>
      <c r="H55" s="40">
        <v>2.8</v>
      </c>
      <c r="I55" s="40">
        <v>0.8</v>
      </c>
      <c r="J55" s="40">
        <v>0.85</v>
      </c>
      <c r="K55" s="40" t="s">
        <v>179</v>
      </c>
      <c r="L55" s="40">
        <v>2100</v>
      </c>
      <c r="M55" s="40">
        <f t="shared" si="14"/>
        <v>116.66666666666667</v>
      </c>
      <c r="N55" s="40">
        <v>100</v>
      </c>
      <c r="O55" s="45">
        <f t="shared" si="13"/>
        <v>1</v>
      </c>
      <c r="P55" s="45">
        <v>1</v>
      </c>
      <c r="Q55" s="40">
        <f t="shared" si="12"/>
        <v>102</v>
      </c>
    </row>
    <row r="56" spans="1:17">
      <c r="A56" s="53" t="s">
        <v>148</v>
      </c>
      <c r="B56" s="40">
        <v>62.86</v>
      </c>
      <c r="C56" s="40">
        <v>3.4</v>
      </c>
      <c r="D56" s="40">
        <v>0.7</v>
      </c>
      <c r="E56" s="40">
        <v>0.3</v>
      </c>
      <c r="F56" s="40">
        <v>0.1</v>
      </c>
      <c r="G56" s="40">
        <v>0.8</v>
      </c>
      <c r="H56" s="40">
        <v>3</v>
      </c>
      <c r="I56" s="40">
        <v>0.8</v>
      </c>
      <c r="J56" s="40">
        <v>0.85</v>
      </c>
      <c r="K56" s="40" t="s">
        <v>216</v>
      </c>
      <c r="L56" s="40">
        <v>850</v>
      </c>
      <c r="M56" s="40">
        <v>85</v>
      </c>
      <c r="N56" s="40">
        <v>100</v>
      </c>
      <c r="O56" s="45">
        <f t="shared" si="13"/>
        <v>11</v>
      </c>
      <c r="P56" s="45">
        <v>12</v>
      </c>
      <c r="Q56" s="40">
        <f t="shared" si="12"/>
        <v>110.34043907095132</v>
      </c>
    </row>
    <row r="57" spans="1:17">
      <c r="A57" s="53"/>
      <c r="B57" s="40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</row>
    <row r="58" spans="1:17">
      <c r="A58" s="51" t="s">
        <v>92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1:17">
      <c r="A59" s="53" t="s">
        <v>145</v>
      </c>
      <c r="B59" s="40">
        <v>139.93</v>
      </c>
      <c r="C59" s="40">
        <v>3.4</v>
      </c>
      <c r="D59" s="40">
        <v>0.7</v>
      </c>
      <c r="E59" s="40">
        <v>0.3</v>
      </c>
      <c r="F59" s="40">
        <v>0.1</v>
      </c>
      <c r="G59" s="40">
        <v>0.8</v>
      </c>
      <c r="H59" s="40">
        <v>3</v>
      </c>
      <c r="I59" s="40">
        <v>0.8</v>
      </c>
      <c r="J59" s="40">
        <v>0.85</v>
      </c>
      <c r="K59" s="40" t="s">
        <v>217</v>
      </c>
      <c r="L59" s="40">
        <v>1650</v>
      </c>
      <c r="M59" s="40">
        <f>L59/20</f>
        <v>82.5</v>
      </c>
      <c r="N59" s="40">
        <v>200</v>
      </c>
      <c r="O59" s="45">
        <f t="shared" ref="O59:O67" si="15">ROUND((B59*N59)/(L59*I59*J59),0)</f>
        <v>25</v>
      </c>
      <c r="P59" s="45">
        <v>18</v>
      </c>
      <c r="Q59" s="40">
        <f t="shared" ref="Q59:Q67" si="16">(P59*L59*I59*J59)/B59</f>
        <v>144.3293075108983</v>
      </c>
    </row>
    <row r="60" spans="1:17">
      <c r="A60" s="53" t="s">
        <v>146</v>
      </c>
      <c r="B60" s="40">
        <v>114.36</v>
      </c>
      <c r="C60" s="40">
        <v>3.15</v>
      </c>
      <c r="D60" s="40">
        <v>0.7</v>
      </c>
      <c r="E60" s="40">
        <v>0.3</v>
      </c>
      <c r="F60" s="40">
        <v>0.1</v>
      </c>
      <c r="G60" s="40">
        <v>0.8</v>
      </c>
      <c r="H60" s="40">
        <v>2.8</v>
      </c>
      <c r="I60" s="40">
        <v>0.8</v>
      </c>
      <c r="J60" s="40">
        <v>0.85</v>
      </c>
      <c r="K60" s="40" t="s">
        <v>218</v>
      </c>
      <c r="L60" s="40">
        <v>850</v>
      </c>
      <c r="M60" s="40">
        <v>85</v>
      </c>
      <c r="N60" s="40">
        <v>100</v>
      </c>
      <c r="O60" s="45">
        <f t="shared" si="15"/>
        <v>20</v>
      </c>
      <c r="P60" s="45">
        <v>21</v>
      </c>
      <c r="Q60" s="40">
        <f t="shared" si="16"/>
        <v>106.13850996852047</v>
      </c>
    </row>
    <row r="61" spans="1:17">
      <c r="A61" s="53" t="s">
        <v>147</v>
      </c>
      <c r="B61" s="40">
        <v>114.36</v>
      </c>
      <c r="C61" s="40">
        <v>3.15</v>
      </c>
      <c r="D61" s="40">
        <v>0.7</v>
      </c>
      <c r="E61" s="40">
        <v>0.3</v>
      </c>
      <c r="F61" s="40">
        <v>0.1</v>
      </c>
      <c r="G61" s="40">
        <v>0.8</v>
      </c>
      <c r="H61" s="40">
        <v>2.8</v>
      </c>
      <c r="I61" s="40">
        <v>0.8</v>
      </c>
      <c r="J61" s="40">
        <v>0.85</v>
      </c>
      <c r="K61" s="40" t="s">
        <v>218</v>
      </c>
      <c r="L61" s="40">
        <v>850</v>
      </c>
      <c r="M61" s="40">
        <v>85</v>
      </c>
      <c r="N61" s="40">
        <v>100</v>
      </c>
      <c r="O61" s="45">
        <f t="shared" si="15"/>
        <v>20</v>
      </c>
      <c r="P61" s="45">
        <v>21</v>
      </c>
      <c r="Q61" s="40">
        <f t="shared" si="16"/>
        <v>106.13850996852047</v>
      </c>
    </row>
    <row r="62" spans="1:17">
      <c r="A62" s="53" t="s">
        <v>154</v>
      </c>
      <c r="B62" s="40">
        <v>19.600000000000001</v>
      </c>
      <c r="C62" s="40">
        <v>3.15</v>
      </c>
      <c r="D62" s="40">
        <v>0.7</v>
      </c>
      <c r="E62" s="40">
        <v>0.3</v>
      </c>
      <c r="F62" s="40">
        <v>0.1</v>
      </c>
      <c r="G62" s="40">
        <v>0.8</v>
      </c>
      <c r="H62" s="40">
        <v>2.8</v>
      </c>
      <c r="I62" s="40">
        <v>0.8</v>
      </c>
      <c r="J62" s="40">
        <v>0.85</v>
      </c>
      <c r="K62" s="40" t="s">
        <v>218</v>
      </c>
      <c r="L62" s="40">
        <v>850</v>
      </c>
      <c r="M62" s="40">
        <v>85</v>
      </c>
      <c r="N62" s="40">
        <v>100</v>
      </c>
      <c r="O62" s="45">
        <f t="shared" si="15"/>
        <v>3</v>
      </c>
      <c r="P62" s="45">
        <v>3</v>
      </c>
      <c r="Q62" s="40">
        <f t="shared" si="16"/>
        <v>88.469387755102034</v>
      </c>
    </row>
    <row r="63" spans="1:17">
      <c r="A63" s="53" t="s">
        <v>155</v>
      </c>
      <c r="B63" s="40">
        <v>19.600000000000001</v>
      </c>
      <c r="C63" s="40">
        <v>3.15</v>
      </c>
      <c r="D63" s="40">
        <v>0.7</v>
      </c>
      <c r="E63" s="40">
        <v>0.3</v>
      </c>
      <c r="F63" s="40">
        <v>0.1</v>
      </c>
      <c r="G63" s="40">
        <v>0.8</v>
      </c>
      <c r="H63" s="40">
        <v>2.8</v>
      </c>
      <c r="I63" s="40">
        <v>0.8</v>
      </c>
      <c r="J63" s="40">
        <v>0.85</v>
      </c>
      <c r="K63" s="40" t="s">
        <v>218</v>
      </c>
      <c r="L63" s="40">
        <v>850</v>
      </c>
      <c r="M63" s="40">
        <v>85</v>
      </c>
      <c r="N63" s="40">
        <v>100</v>
      </c>
      <c r="O63" s="45">
        <f t="shared" si="15"/>
        <v>3</v>
      </c>
      <c r="P63" s="45">
        <v>3</v>
      </c>
      <c r="Q63" s="40">
        <f t="shared" si="16"/>
        <v>88.469387755102034</v>
      </c>
    </row>
    <row r="64" spans="1:17">
      <c r="A64" s="53" t="s">
        <v>156</v>
      </c>
      <c r="B64" s="40">
        <v>16.350000000000001</v>
      </c>
      <c r="C64" s="40">
        <v>3.15</v>
      </c>
      <c r="D64" s="40">
        <v>0.7</v>
      </c>
      <c r="E64" s="40">
        <v>0.3</v>
      </c>
      <c r="F64" s="40">
        <v>0.1</v>
      </c>
      <c r="G64" s="40">
        <v>0.8</v>
      </c>
      <c r="H64" s="40">
        <v>2.8</v>
      </c>
      <c r="I64" s="40">
        <v>0.8</v>
      </c>
      <c r="J64" s="40">
        <v>0.85</v>
      </c>
      <c r="K64" s="40" t="s">
        <v>179</v>
      </c>
      <c r="L64" s="40">
        <v>2100</v>
      </c>
      <c r="M64" s="40">
        <f t="shared" ref="M64:M67" si="17">L64/18</f>
        <v>116.66666666666667</v>
      </c>
      <c r="N64" s="40">
        <v>100</v>
      </c>
      <c r="O64" s="45">
        <f t="shared" si="15"/>
        <v>1</v>
      </c>
      <c r="P64" s="45">
        <v>1</v>
      </c>
      <c r="Q64" s="40">
        <f t="shared" si="16"/>
        <v>87.339449541284395</v>
      </c>
    </row>
    <row r="65" spans="1:17">
      <c r="A65" s="53" t="s">
        <v>157</v>
      </c>
      <c r="B65" s="40">
        <v>14</v>
      </c>
      <c r="C65" s="40">
        <v>3.15</v>
      </c>
      <c r="D65" s="40">
        <v>0.7</v>
      </c>
      <c r="E65" s="40">
        <v>0.3</v>
      </c>
      <c r="F65" s="40">
        <v>0.1</v>
      </c>
      <c r="G65" s="40">
        <v>0.8</v>
      </c>
      <c r="H65" s="40">
        <v>2.8</v>
      </c>
      <c r="I65" s="40">
        <v>0.8</v>
      </c>
      <c r="J65" s="40">
        <v>0.85</v>
      </c>
      <c r="K65" s="40" t="s">
        <v>179</v>
      </c>
      <c r="L65" s="40">
        <v>2100</v>
      </c>
      <c r="M65" s="40">
        <f t="shared" si="17"/>
        <v>116.66666666666667</v>
      </c>
      <c r="N65" s="40">
        <v>100</v>
      </c>
      <c r="O65" s="45">
        <f t="shared" si="15"/>
        <v>1</v>
      </c>
      <c r="P65" s="45">
        <v>1</v>
      </c>
      <c r="Q65" s="40">
        <f t="shared" si="16"/>
        <v>102</v>
      </c>
    </row>
    <row r="66" spans="1:17">
      <c r="A66" s="53" t="s">
        <v>158</v>
      </c>
      <c r="B66" s="40">
        <v>16.350000000000001</v>
      </c>
      <c r="C66" s="40">
        <v>3.15</v>
      </c>
      <c r="D66" s="40">
        <v>0.7</v>
      </c>
      <c r="E66" s="40">
        <v>0.3</v>
      </c>
      <c r="F66" s="40">
        <v>0.1</v>
      </c>
      <c r="G66" s="40">
        <v>0.8</v>
      </c>
      <c r="H66" s="40">
        <v>2.8</v>
      </c>
      <c r="I66" s="40">
        <v>0.8</v>
      </c>
      <c r="J66" s="40">
        <v>0.85</v>
      </c>
      <c r="K66" s="40" t="s">
        <v>179</v>
      </c>
      <c r="L66" s="40">
        <v>2100</v>
      </c>
      <c r="M66" s="40">
        <f t="shared" si="17"/>
        <v>116.66666666666667</v>
      </c>
      <c r="N66" s="40">
        <v>100</v>
      </c>
      <c r="O66" s="45">
        <f t="shared" si="15"/>
        <v>1</v>
      </c>
      <c r="P66" s="45">
        <v>1</v>
      </c>
      <c r="Q66" s="40">
        <f t="shared" si="16"/>
        <v>87.339449541284395</v>
      </c>
    </row>
    <row r="67" spans="1:17">
      <c r="A67" s="53" t="s">
        <v>159</v>
      </c>
      <c r="B67" s="40">
        <v>14</v>
      </c>
      <c r="C67" s="40">
        <v>3.15</v>
      </c>
      <c r="D67" s="40">
        <v>0.7</v>
      </c>
      <c r="E67" s="40">
        <v>0.3</v>
      </c>
      <c r="F67" s="40">
        <v>0.1</v>
      </c>
      <c r="G67" s="40">
        <v>0.8</v>
      </c>
      <c r="H67" s="40">
        <v>2.8</v>
      </c>
      <c r="I67" s="40">
        <v>0.8</v>
      </c>
      <c r="J67" s="40">
        <v>0.85</v>
      </c>
      <c r="K67" s="40" t="s">
        <v>179</v>
      </c>
      <c r="L67" s="40">
        <v>2100</v>
      </c>
      <c r="M67" s="40">
        <f t="shared" si="17"/>
        <v>116.66666666666667</v>
      </c>
      <c r="N67" s="40">
        <v>100</v>
      </c>
      <c r="O67" s="45">
        <f t="shared" si="15"/>
        <v>1</v>
      </c>
      <c r="P67" s="45">
        <v>1</v>
      </c>
      <c r="Q67" s="40">
        <f t="shared" si="16"/>
        <v>102</v>
      </c>
    </row>
    <row r="68" spans="1:17">
      <c r="A68" s="53"/>
      <c r="B68" s="40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0"/>
      <c r="O68" s="43"/>
      <c r="P68" s="43"/>
      <c r="Q68" s="43"/>
    </row>
    <row r="69" spans="1:17">
      <c r="A69" s="51" t="s">
        <v>153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>
      <c r="A70" s="53" t="s">
        <v>146</v>
      </c>
      <c r="B70" s="40">
        <v>114.36</v>
      </c>
      <c r="C70" s="40">
        <v>3.15</v>
      </c>
      <c r="D70" s="40">
        <v>0.7</v>
      </c>
      <c r="E70" s="40">
        <v>0.3</v>
      </c>
      <c r="F70" s="40">
        <v>0.1</v>
      </c>
      <c r="G70" s="40">
        <v>0.8</v>
      </c>
      <c r="H70" s="40">
        <v>2.8</v>
      </c>
      <c r="I70" s="40">
        <v>0.8</v>
      </c>
      <c r="J70" s="40">
        <v>0.85</v>
      </c>
      <c r="K70" s="40" t="s">
        <v>218</v>
      </c>
      <c r="L70" s="40">
        <v>850</v>
      </c>
      <c r="M70" s="40">
        <v>85</v>
      </c>
      <c r="N70" s="40">
        <v>100</v>
      </c>
      <c r="O70" s="45">
        <f t="shared" ref="O70:O77" si="18">ROUND((B70*N70)/(L70*I70*J70),0)</f>
        <v>20</v>
      </c>
      <c r="P70" s="45">
        <v>21</v>
      </c>
      <c r="Q70" s="40">
        <f t="shared" ref="Q70:Q77" si="19">(P70*L70*I70*J70)/B70</f>
        <v>106.13850996852047</v>
      </c>
    </row>
    <row r="71" spans="1:17">
      <c r="A71" s="53" t="s">
        <v>147</v>
      </c>
      <c r="B71" s="40">
        <v>114.36</v>
      </c>
      <c r="C71" s="40">
        <v>3.15</v>
      </c>
      <c r="D71" s="40">
        <v>0.7</v>
      </c>
      <c r="E71" s="40">
        <v>0.3</v>
      </c>
      <c r="F71" s="40">
        <v>0.1</v>
      </c>
      <c r="G71" s="40">
        <v>0.8</v>
      </c>
      <c r="H71" s="40">
        <v>2.8</v>
      </c>
      <c r="I71" s="40">
        <v>0.8</v>
      </c>
      <c r="J71" s="40">
        <v>0.85</v>
      </c>
      <c r="K71" s="40" t="s">
        <v>218</v>
      </c>
      <c r="L71" s="40">
        <v>850</v>
      </c>
      <c r="M71" s="40">
        <v>85</v>
      </c>
      <c r="N71" s="40">
        <v>100</v>
      </c>
      <c r="O71" s="45">
        <f t="shared" si="18"/>
        <v>20</v>
      </c>
      <c r="P71" s="45">
        <v>21</v>
      </c>
      <c r="Q71" s="40">
        <f t="shared" si="19"/>
        <v>106.13850996852047</v>
      </c>
    </row>
    <row r="72" spans="1:17">
      <c r="A72" s="53" t="s">
        <v>154</v>
      </c>
      <c r="B72" s="40">
        <v>19.600000000000001</v>
      </c>
      <c r="C72" s="40">
        <v>3.15</v>
      </c>
      <c r="D72" s="40">
        <v>0.7</v>
      </c>
      <c r="E72" s="40">
        <v>0.3</v>
      </c>
      <c r="F72" s="40">
        <v>0.1</v>
      </c>
      <c r="G72" s="40">
        <v>0.8</v>
      </c>
      <c r="H72" s="40">
        <v>2.8</v>
      </c>
      <c r="I72" s="40">
        <v>0.8</v>
      </c>
      <c r="J72" s="40">
        <v>0.85</v>
      </c>
      <c r="K72" s="40" t="s">
        <v>218</v>
      </c>
      <c r="L72" s="40">
        <v>850</v>
      </c>
      <c r="M72" s="40">
        <v>85</v>
      </c>
      <c r="N72" s="40">
        <v>100</v>
      </c>
      <c r="O72" s="45">
        <f t="shared" si="18"/>
        <v>3</v>
      </c>
      <c r="P72" s="45">
        <v>3</v>
      </c>
      <c r="Q72" s="40">
        <f t="shared" si="19"/>
        <v>88.469387755102034</v>
      </c>
    </row>
    <row r="73" spans="1:17">
      <c r="A73" s="53" t="s">
        <v>155</v>
      </c>
      <c r="B73" s="40">
        <v>19.600000000000001</v>
      </c>
      <c r="C73" s="40">
        <v>3.15</v>
      </c>
      <c r="D73" s="40">
        <v>0.7</v>
      </c>
      <c r="E73" s="40">
        <v>0.3</v>
      </c>
      <c r="F73" s="40">
        <v>0.1</v>
      </c>
      <c r="G73" s="40">
        <v>0.8</v>
      </c>
      <c r="H73" s="40">
        <v>2.8</v>
      </c>
      <c r="I73" s="40">
        <v>0.8</v>
      </c>
      <c r="J73" s="40">
        <v>0.85</v>
      </c>
      <c r="K73" s="40" t="s">
        <v>218</v>
      </c>
      <c r="L73" s="40">
        <v>850</v>
      </c>
      <c r="M73" s="40">
        <v>85</v>
      </c>
      <c r="N73" s="40">
        <v>100</v>
      </c>
      <c r="O73" s="45">
        <f t="shared" si="18"/>
        <v>3</v>
      </c>
      <c r="P73" s="45">
        <v>3</v>
      </c>
      <c r="Q73" s="40">
        <f t="shared" si="19"/>
        <v>88.469387755102034</v>
      </c>
    </row>
    <row r="74" spans="1:17">
      <c r="A74" s="53" t="s">
        <v>156</v>
      </c>
      <c r="B74" s="40">
        <v>16.350000000000001</v>
      </c>
      <c r="C74" s="40">
        <v>3.15</v>
      </c>
      <c r="D74" s="40">
        <v>0.7</v>
      </c>
      <c r="E74" s="40">
        <v>0.3</v>
      </c>
      <c r="F74" s="40">
        <v>0.1</v>
      </c>
      <c r="G74" s="40">
        <v>0.8</v>
      </c>
      <c r="H74" s="40">
        <v>2.8</v>
      </c>
      <c r="I74" s="40">
        <v>0.8</v>
      </c>
      <c r="J74" s="40">
        <v>0.85</v>
      </c>
      <c r="K74" s="40" t="s">
        <v>179</v>
      </c>
      <c r="L74" s="40">
        <v>2100</v>
      </c>
      <c r="M74" s="40">
        <f t="shared" ref="M74:M77" si="20">L74/18</f>
        <v>116.66666666666667</v>
      </c>
      <c r="N74" s="40">
        <v>100</v>
      </c>
      <c r="O74" s="45">
        <f t="shared" si="18"/>
        <v>1</v>
      </c>
      <c r="P74" s="45">
        <v>1</v>
      </c>
      <c r="Q74" s="40">
        <f t="shared" si="19"/>
        <v>87.339449541284395</v>
      </c>
    </row>
    <row r="75" spans="1:17">
      <c r="A75" s="53" t="s">
        <v>157</v>
      </c>
      <c r="B75" s="40">
        <v>14</v>
      </c>
      <c r="C75" s="40">
        <v>3.15</v>
      </c>
      <c r="D75" s="40">
        <v>0.7</v>
      </c>
      <c r="E75" s="40">
        <v>0.3</v>
      </c>
      <c r="F75" s="40">
        <v>0.1</v>
      </c>
      <c r="G75" s="40">
        <v>0.8</v>
      </c>
      <c r="H75" s="40">
        <v>2.8</v>
      </c>
      <c r="I75" s="40">
        <v>0.8</v>
      </c>
      <c r="J75" s="40">
        <v>0.85</v>
      </c>
      <c r="K75" s="40" t="s">
        <v>179</v>
      </c>
      <c r="L75" s="40">
        <v>2100</v>
      </c>
      <c r="M75" s="40">
        <f t="shared" si="20"/>
        <v>116.66666666666667</v>
      </c>
      <c r="N75" s="40">
        <v>100</v>
      </c>
      <c r="O75" s="45">
        <f t="shared" si="18"/>
        <v>1</v>
      </c>
      <c r="P75" s="45">
        <v>1</v>
      </c>
      <c r="Q75" s="40">
        <f t="shared" si="19"/>
        <v>102</v>
      </c>
    </row>
    <row r="76" spans="1:17">
      <c r="A76" s="53" t="s">
        <v>158</v>
      </c>
      <c r="B76" s="40">
        <v>16.350000000000001</v>
      </c>
      <c r="C76" s="40">
        <v>3.15</v>
      </c>
      <c r="D76" s="40">
        <v>0.7</v>
      </c>
      <c r="E76" s="40">
        <v>0.3</v>
      </c>
      <c r="F76" s="40">
        <v>0.1</v>
      </c>
      <c r="G76" s="40">
        <v>0.8</v>
      </c>
      <c r="H76" s="40">
        <v>2.8</v>
      </c>
      <c r="I76" s="40">
        <v>0.8</v>
      </c>
      <c r="J76" s="40">
        <v>0.85</v>
      </c>
      <c r="K76" s="40" t="s">
        <v>179</v>
      </c>
      <c r="L76" s="40">
        <v>2100</v>
      </c>
      <c r="M76" s="40">
        <f t="shared" si="20"/>
        <v>116.66666666666667</v>
      </c>
      <c r="N76" s="40">
        <v>100</v>
      </c>
      <c r="O76" s="45">
        <f t="shared" si="18"/>
        <v>1</v>
      </c>
      <c r="P76" s="45">
        <v>1</v>
      </c>
      <c r="Q76" s="40">
        <f t="shared" si="19"/>
        <v>87.339449541284395</v>
      </c>
    </row>
    <row r="77" spans="1:17">
      <c r="A77" s="53" t="s">
        <v>159</v>
      </c>
      <c r="B77" s="40">
        <v>14</v>
      </c>
      <c r="C77" s="40">
        <v>3.15</v>
      </c>
      <c r="D77" s="40">
        <v>0.7</v>
      </c>
      <c r="E77" s="40">
        <v>0.3</v>
      </c>
      <c r="F77" s="40">
        <v>0.1</v>
      </c>
      <c r="G77" s="40">
        <v>0.8</v>
      </c>
      <c r="H77" s="40">
        <v>2.8</v>
      </c>
      <c r="I77" s="40">
        <v>0.8</v>
      </c>
      <c r="J77" s="40">
        <v>0.85</v>
      </c>
      <c r="K77" s="40" t="s">
        <v>179</v>
      </c>
      <c r="L77" s="40">
        <v>2100</v>
      </c>
      <c r="M77" s="40">
        <f t="shared" si="20"/>
        <v>116.66666666666667</v>
      </c>
      <c r="N77" s="40">
        <v>100</v>
      </c>
      <c r="O77" s="45">
        <f t="shared" si="18"/>
        <v>1</v>
      </c>
      <c r="P77" s="45">
        <v>1</v>
      </c>
      <c r="Q77" s="40">
        <f t="shared" si="19"/>
        <v>102</v>
      </c>
    </row>
    <row r="78" spans="1:17">
      <c r="A78" s="53"/>
      <c r="B78" s="40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0"/>
      <c r="O78" s="43"/>
      <c r="P78" s="43"/>
      <c r="Q78" s="43"/>
    </row>
    <row r="79" spans="1:17">
      <c r="A79" s="54"/>
      <c r="B79" s="41"/>
      <c r="C79" s="44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</sheetData>
  <autoFilter ref="Q6:Q79"/>
  <dataConsolidate/>
  <mergeCells count="2">
    <mergeCell ref="D4:F4"/>
    <mergeCell ref="K4:K5"/>
  </mergeCells>
  <pageMargins left="0.70866141732283472" right="0.70866141732283472" top="0.74803149606299213" bottom="0.74803149606299213" header="0.31496062992125984" footer="0.31496062992125984"/>
  <pageSetup paperSize="8" scale="82" orientation="landscape" horizontalDpi="1200" verticalDpi="1200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3"/>
  <sheetViews>
    <sheetView topLeftCell="A10" workbookViewId="0">
      <selection activeCell="A15" sqref="A15"/>
    </sheetView>
  </sheetViews>
  <sheetFormatPr defaultRowHeight="14.4"/>
  <cols>
    <col min="1" max="1" width="46.33203125" customWidth="1"/>
    <col min="2" max="2" width="10.5546875" customWidth="1"/>
    <col min="3" max="3" width="8.5546875" style="16" bestFit="1" customWidth="1"/>
    <col min="4" max="4" width="9.5546875" style="14" bestFit="1" customWidth="1"/>
    <col min="5" max="6" width="13.33203125" customWidth="1"/>
  </cols>
  <sheetData>
    <row r="1" spans="1:6" ht="25.8">
      <c r="A1" s="1"/>
      <c r="B1" s="2"/>
      <c r="C1" s="13"/>
      <c r="D1" s="12"/>
      <c r="E1" s="2"/>
      <c r="F1" s="2"/>
    </row>
    <row r="2" spans="1:6">
      <c r="A2" s="2"/>
      <c r="B2" s="60" t="s">
        <v>0</v>
      </c>
      <c r="C2" s="59" t="s">
        <v>1</v>
      </c>
      <c r="D2" s="59"/>
      <c r="E2" s="59" t="s">
        <v>2</v>
      </c>
      <c r="F2" s="59"/>
    </row>
    <row r="3" spans="1:6" ht="18">
      <c r="A3" s="3"/>
      <c r="B3" s="61"/>
      <c r="C3" s="15" t="s">
        <v>3</v>
      </c>
      <c r="D3" s="10" t="s">
        <v>4</v>
      </c>
      <c r="E3" s="4" t="s">
        <v>5</v>
      </c>
      <c r="F3" s="4" t="s">
        <v>6</v>
      </c>
    </row>
    <row r="4" spans="1:6" ht="18">
      <c r="A4" s="5"/>
      <c r="B4" s="2"/>
      <c r="C4" s="13"/>
      <c r="D4" s="12"/>
      <c r="E4" s="2"/>
      <c r="F4" s="2"/>
    </row>
    <row r="5" spans="1:6">
      <c r="A5" s="6" t="s">
        <v>46</v>
      </c>
      <c r="B5" s="2"/>
      <c r="C5" s="13"/>
      <c r="D5" s="12"/>
      <c r="E5" s="2"/>
      <c r="F5" s="2"/>
    </row>
    <row r="6" spans="1:6">
      <c r="A6" s="2" t="s">
        <v>48</v>
      </c>
      <c r="B6" s="2"/>
      <c r="C6" s="13">
        <v>324</v>
      </c>
      <c r="D6" s="13">
        <f t="shared" ref="D6:D25" si="0">C6*10.764</f>
        <v>3487.5359999999996</v>
      </c>
      <c r="E6" s="7"/>
      <c r="F6" s="7">
        <f t="shared" ref="F6:F58" si="1">E6*3.28</f>
        <v>0</v>
      </c>
    </row>
    <row r="7" spans="1:6">
      <c r="A7" s="2" t="s">
        <v>49</v>
      </c>
      <c r="B7" s="2"/>
      <c r="C7" s="13">
        <v>115.31</v>
      </c>
      <c r="D7" s="13">
        <f t="shared" si="0"/>
        <v>1241.1968399999998</v>
      </c>
      <c r="E7" s="7"/>
      <c r="F7" s="7">
        <f t="shared" si="1"/>
        <v>0</v>
      </c>
    </row>
    <row r="8" spans="1:6">
      <c r="A8" s="2" t="s">
        <v>50</v>
      </c>
      <c r="B8" s="2"/>
      <c r="C8" s="13">
        <v>102.97</v>
      </c>
      <c r="D8" s="13">
        <f t="shared" si="0"/>
        <v>1108.3690799999999</v>
      </c>
      <c r="E8" s="7"/>
      <c r="F8" s="7">
        <f t="shared" si="1"/>
        <v>0</v>
      </c>
    </row>
    <row r="9" spans="1:6">
      <c r="A9" s="2" t="s">
        <v>56</v>
      </c>
      <c r="B9" s="2"/>
      <c r="C9" s="13">
        <v>124.6</v>
      </c>
      <c r="D9" s="13">
        <f t="shared" si="0"/>
        <v>1341.1943999999999</v>
      </c>
      <c r="E9" s="7"/>
      <c r="F9" s="7">
        <f t="shared" si="1"/>
        <v>0</v>
      </c>
    </row>
    <row r="10" spans="1:6">
      <c r="A10" s="2" t="s">
        <v>51</v>
      </c>
      <c r="B10" s="2"/>
      <c r="C10" s="13">
        <v>105.92</v>
      </c>
      <c r="D10" s="13">
        <f t="shared" si="0"/>
        <v>1140.1228799999999</v>
      </c>
      <c r="E10" s="7"/>
      <c r="F10" s="7">
        <f t="shared" si="1"/>
        <v>0</v>
      </c>
    </row>
    <row r="11" spans="1:6">
      <c r="A11" s="2" t="s">
        <v>52</v>
      </c>
      <c r="B11" s="2"/>
      <c r="C11" s="13">
        <v>124.61</v>
      </c>
      <c r="D11" s="13">
        <f t="shared" si="0"/>
        <v>1341.3020399999998</v>
      </c>
      <c r="E11" s="7"/>
      <c r="F11" s="7">
        <f t="shared" si="1"/>
        <v>0</v>
      </c>
    </row>
    <row r="12" spans="1:6">
      <c r="A12" s="2" t="s">
        <v>53</v>
      </c>
      <c r="B12" s="2"/>
      <c r="C12" s="13">
        <v>124.61</v>
      </c>
      <c r="D12" s="13">
        <f t="shared" si="0"/>
        <v>1341.3020399999998</v>
      </c>
      <c r="E12" s="7"/>
      <c r="F12" s="7">
        <f t="shared" si="1"/>
        <v>0</v>
      </c>
    </row>
    <row r="13" spans="1:6">
      <c r="A13" s="2" t="s">
        <v>54</v>
      </c>
      <c r="B13" s="2"/>
      <c r="C13" s="13">
        <v>124.61</v>
      </c>
      <c r="D13" s="13">
        <f t="shared" si="0"/>
        <v>1341.3020399999998</v>
      </c>
      <c r="E13" s="7"/>
      <c r="F13" s="7">
        <f t="shared" si="1"/>
        <v>0</v>
      </c>
    </row>
    <row r="14" spans="1:6">
      <c r="A14" s="2" t="s">
        <v>55</v>
      </c>
      <c r="B14" s="2"/>
      <c r="C14" s="13">
        <v>124.61</v>
      </c>
      <c r="D14" s="13">
        <f t="shared" si="0"/>
        <v>1341.3020399999998</v>
      </c>
      <c r="E14" s="7"/>
      <c r="F14" s="7">
        <f t="shared" si="1"/>
        <v>0</v>
      </c>
    </row>
    <row r="15" spans="1:6">
      <c r="A15" s="2" t="s">
        <v>7</v>
      </c>
      <c r="B15" s="2"/>
      <c r="C15" s="13">
        <v>113.68</v>
      </c>
      <c r="D15" s="13">
        <f t="shared" si="0"/>
        <v>1223.6515199999999</v>
      </c>
      <c r="E15" s="7"/>
      <c r="F15" s="7">
        <f t="shared" si="1"/>
        <v>0</v>
      </c>
    </row>
    <row r="16" spans="1:6">
      <c r="A16" s="2" t="s">
        <v>8</v>
      </c>
      <c r="B16" s="2"/>
      <c r="C16" s="13">
        <v>117.39</v>
      </c>
      <c r="D16" s="13">
        <f t="shared" si="0"/>
        <v>1263.5859599999999</v>
      </c>
      <c r="E16" s="7"/>
      <c r="F16" s="7">
        <f t="shared" si="1"/>
        <v>0</v>
      </c>
    </row>
    <row r="17" spans="1:6">
      <c r="A17" s="2" t="s">
        <v>9</v>
      </c>
      <c r="B17" s="2"/>
      <c r="C17" s="13">
        <v>124.61</v>
      </c>
      <c r="D17" s="13">
        <f t="shared" si="0"/>
        <v>1341.3020399999998</v>
      </c>
      <c r="E17" s="7"/>
      <c r="F17" s="7">
        <f t="shared" si="1"/>
        <v>0</v>
      </c>
    </row>
    <row r="18" spans="1:6">
      <c r="A18" s="2" t="s">
        <v>57</v>
      </c>
      <c r="B18" s="2"/>
      <c r="C18" s="13">
        <v>113.89</v>
      </c>
      <c r="D18" s="13">
        <f t="shared" si="0"/>
        <v>1225.9119599999999</v>
      </c>
      <c r="E18" s="7"/>
      <c r="F18" s="7">
        <f t="shared" si="1"/>
        <v>0</v>
      </c>
    </row>
    <row r="19" spans="1:6">
      <c r="A19" s="2" t="s">
        <v>58</v>
      </c>
      <c r="B19" s="2"/>
      <c r="C19" s="13">
        <v>97.18</v>
      </c>
      <c r="D19" s="13">
        <f t="shared" si="0"/>
        <v>1046.0455199999999</v>
      </c>
      <c r="E19" s="7"/>
      <c r="F19" s="7">
        <f t="shared" si="1"/>
        <v>0</v>
      </c>
    </row>
    <row r="20" spans="1:6">
      <c r="A20" s="2" t="s">
        <v>10</v>
      </c>
      <c r="B20" s="2"/>
      <c r="C20" s="13">
        <v>121.64</v>
      </c>
      <c r="D20" s="13">
        <f t="shared" si="0"/>
        <v>1309.33296</v>
      </c>
      <c r="E20" s="7"/>
      <c r="F20" s="7">
        <f t="shared" si="1"/>
        <v>0</v>
      </c>
    </row>
    <row r="21" spans="1:6">
      <c r="A21" s="2" t="s">
        <v>11</v>
      </c>
      <c r="B21" s="2"/>
      <c r="C21" s="13">
        <v>130.15</v>
      </c>
      <c r="D21" s="13">
        <f t="shared" si="0"/>
        <v>1400.9346</v>
      </c>
      <c r="E21" s="7"/>
      <c r="F21" s="7">
        <f t="shared" si="1"/>
        <v>0</v>
      </c>
    </row>
    <row r="22" spans="1:6">
      <c r="A22" s="2" t="s">
        <v>12</v>
      </c>
      <c r="B22" s="2"/>
      <c r="C22" s="13">
        <v>130.15</v>
      </c>
      <c r="D22" s="13">
        <f t="shared" si="0"/>
        <v>1400.9346</v>
      </c>
      <c r="E22" s="7"/>
      <c r="F22" s="7">
        <f t="shared" si="1"/>
        <v>0</v>
      </c>
    </row>
    <row r="23" spans="1:6">
      <c r="A23" s="2" t="s">
        <v>13</v>
      </c>
      <c r="B23" s="2"/>
      <c r="C23" s="13">
        <v>181.29</v>
      </c>
      <c r="D23" s="13">
        <f t="shared" si="0"/>
        <v>1951.4055599999997</v>
      </c>
      <c r="E23" s="7"/>
      <c r="F23" s="7">
        <f t="shared" si="1"/>
        <v>0</v>
      </c>
    </row>
    <row r="24" spans="1:6">
      <c r="A24" s="2" t="s">
        <v>14</v>
      </c>
      <c r="B24" s="2"/>
      <c r="C24" s="13">
        <v>169.25</v>
      </c>
      <c r="D24" s="13">
        <f t="shared" si="0"/>
        <v>1821.8069999999998</v>
      </c>
      <c r="E24" s="7"/>
      <c r="F24" s="7">
        <f t="shared" si="1"/>
        <v>0</v>
      </c>
    </row>
    <row r="25" spans="1:6">
      <c r="A25" s="2" t="s">
        <v>15</v>
      </c>
      <c r="B25" s="2"/>
      <c r="C25" s="13">
        <v>129.57</v>
      </c>
      <c r="D25" s="13">
        <f t="shared" si="0"/>
        <v>1394.6914799999997</v>
      </c>
      <c r="E25" s="7"/>
      <c r="F25" s="7">
        <f t="shared" si="1"/>
        <v>0</v>
      </c>
    </row>
    <row r="26" spans="1:6">
      <c r="A26" s="2" t="s">
        <v>16</v>
      </c>
      <c r="B26" s="2"/>
      <c r="C26" s="13">
        <v>153.94999999999999</v>
      </c>
      <c r="D26" s="13">
        <f t="shared" ref="D26:D46" si="2">C26*10.764</f>
        <v>1657.1177999999998</v>
      </c>
      <c r="E26" s="7"/>
      <c r="F26" s="7">
        <f t="shared" si="1"/>
        <v>0</v>
      </c>
    </row>
    <row r="27" spans="1:6">
      <c r="A27" s="2" t="s">
        <v>17</v>
      </c>
      <c r="B27" s="2"/>
      <c r="C27" s="13">
        <v>65.930000000000007</v>
      </c>
      <c r="D27" s="13">
        <f t="shared" si="2"/>
        <v>709.67052000000001</v>
      </c>
      <c r="E27" s="7"/>
      <c r="F27" s="7">
        <f t="shared" si="1"/>
        <v>0</v>
      </c>
    </row>
    <row r="28" spans="1:6">
      <c r="A28" s="2" t="s">
        <v>18</v>
      </c>
      <c r="B28" s="2"/>
      <c r="C28" s="13">
        <v>124.6</v>
      </c>
      <c r="D28" s="13">
        <f t="shared" si="2"/>
        <v>1341.1943999999999</v>
      </c>
      <c r="E28" s="7"/>
      <c r="F28" s="7">
        <f t="shared" si="1"/>
        <v>0</v>
      </c>
    </row>
    <row r="29" spans="1:6">
      <c r="A29" s="2" t="s">
        <v>59</v>
      </c>
      <c r="B29" s="2"/>
      <c r="C29" s="13">
        <v>130.15</v>
      </c>
      <c r="D29" s="13">
        <f t="shared" si="2"/>
        <v>1400.9346</v>
      </c>
      <c r="E29" s="7"/>
      <c r="F29" s="7">
        <f t="shared" si="1"/>
        <v>0</v>
      </c>
    </row>
    <row r="30" spans="1:6">
      <c r="A30" s="2" t="s">
        <v>19</v>
      </c>
      <c r="B30" s="2"/>
      <c r="C30" s="13">
        <v>130.16999999999999</v>
      </c>
      <c r="D30" s="13">
        <f t="shared" si="2"/>
        <v>1401.1498799999997</v>
      </c>
      <c r="E30" s="7"/>
      <c r="F30" s="7">
        <f t="shared" si="1"/>
        <v>0</v>
      </c>
    </row>
    <row r="31" spans="1:6">
      <c r="A31" s="2" t="s">
        <v>20</v>
      </c>
      <c r="B31" s="2"/>
      <c r="C31" s="13">
        <v>124.6</v>
      </c>
      <c r="D31" s="13">
        <f t="shared" si="2"/>
        <v>1341.1943999999999</v>
      </c>
      <c r="E31" s="7"/>
      <c r="F31" s="7">
        <f t="shared" si="1"/>
        <v>0</v>
      </c>
    </row>
    <row r="32" spans="1:6">
      <c r="A32" s="2" t="s">
        <v>21</v>
      </c>
      <c r="B32" s="2"/>
      <c r="C32" s="13">
        <v>124.24</v>
      </c>
      <c r="D32" s="13">
        <f t="shared" si="2"/>
        <v>1337.31936</v>
      </c>
      <c r="E32" s="7"/>
      <c r="F32" s="7">
        <f t="shared" si="1"/>
        <v>0</v>
      </c>
    </row>
    <row r="33" spans="1:6">
      <c r="A33" s="2" t="s">
        <v>22</v>
      </c>
      <c r="B33" s="2"/>
      <c r="C33" s="13">
        <v>124.6</v>
      </c>
      <c r="D33" s="13">
        <f t="shared" si="2"/>
        <v>1341.1943999999999</v>
      </c>
      <c r="E33" s="7"/>
      <c r="F33" s="7">
        <f t="shared" si="1"/>
        <v>0</v>
      </c>
    </row>
    <row r="34" spans="1:6">
      <c r="A34" s="2" t="s">
        <v>23</v>
      </c>
      <c r="B34" s="2"/>
      <c r="C34" s="13">
        <v>125.2</v>
      </c>
      <c r="D34" s="13">
        <f t="shared" si="2"/>
        <v>1347.6527999999998</v>
      </c>
      <c r="E34" s="7"/>
      <c r="F34" s="7">
        <f t="shared" si="1"/>
        <v>0</v>
      </c>
    </row>
    <row r="35" spans="1:6">
      <c r="A35" s="2" t="s">
        <v>24</v>
      </c>
      <c r="B35" s="2"/>
      <c r="C35" s="13">
        <v>200.5</v>
      </c>
      <c r="D35" s="13">
        <f t="shared" si="2"/>
        <v>2158.1819999999998</v>
      </c>
      <c r="E35" s="7"/>
      <c r="F35" s="7">
        <f t="shared" si="1"/>
        <v>0</v>
      </c>
    </row>
    <row r="36" spans="1:6">
      <c r="A36" s="2" t="s">
        <v>25</v>
      </c>
      <c r="B36" s="2"/>
      <c r="C36" s="13">
        <v>87.02</v>
      </c>
      <c r="D36" s="13">
        <f t="shared" si="2"/>
        <v>936.68327999999985</v>
      </c>
      <c r="E36" s="7"/>
      <c r="F36" s="7">
        <f t="shared" si="1"/>
        <v>0</v>
      </c>
    </row>
    <row r="37" spans="1:6">
      <c r="A37" s="2" t="s">
        <v>26</v>
      </c>
      <c r="B37" s="2"/>
      <c r="C37" s="13">
        <v>87.44</v>
      </c>
      <c r="D37" s="13">
        <f t="shared" si="2"/>
        <v>941.20415999999989</v>
      </c>
      <c r="E37" s="7"/>
      <c r="F37" s="7">
        <f t="shared" si="1"/>
        <v>0</v>
      </c>
    </row>
    <row r="38" spans="1:6">
      <c r="A38" s="2" t="s">
        <v>27</v>
      </c>
      <c r="B38" s="2"/>
      <c r="C38" s="13">
        <v>45.97</v>
      </c>
      <c r="D38" s="13">
        <f t="shared" si="2"/>
        <v>494.82107999999994</v>
      </c>
      <c r="E38" s="7"/>
      <c r="F38" s="7">
        <f t="shared" si="1"/>
        <v>0</v>
      </c>
    </row>
    <row r="39" spans="1:6">
      <c r="A39" s="2" t="s">
        <v>60</v>
      </c>
      <c r="B39" s="2"/>
      <c r="C39" s="13">
        <v>90.91</v>
      </c>
      <c r="D39" s="13">
        <f t="shared" si="2"/>
        <v>978.55523999999991</v>
      </c>
      <c r="E39" s="7"/>
      <c r="F39" s="7">
        <f t="shared" si="1"/>
        <v>0</v>
      </c>
    </row>
    <row r="40" spans="1:6">
      <c r="A40" s="2" t="s">
        <v>28</v>
      </c>
      <c r="B40" s="2"/>
      <c r="C40" s="13">
        <v>90.91</v>
      </c>
      <c r="D40" s="13">
        <f t="shared" si="2"/>
        <v>978.55523999999991</v>
      </c>
      <c r="E40" s="7"/>
      <c r="F40" s="7">
        <f t="shared" si="1"/>
        <v>0</v>
      </c>
    </row>
    <row r="41" spans="1:6">
      <c r="A41" s="2" t="s">
        <v>29</v>
      </c>
      <c r="B41" s="2"/>
      <c r="C41" s="13">
        <v>87.02</v>
      </c>
      <c r="D41" s="13">
        <f t="shared" si="2"/>
        <v>936.68327999999985</v>
      </c>
      <c r="E41" s="7"/>
      <c r="F41" s="7">
        <f t="shared" si="1"/>
        <v>0</v>
      </c>
    </row>
    <row r="42" spans="1:6">
      <c r="A42" s="2" t="s">
        <v>30</v>
      </c>
      <c r="B42" s="2"/>
      <c r="C42" s="13">
        <v>56</v>
      </c>
      <c r="D42" s="13">
        <f t="shared" si="2"/>
        <v>602.78399999999999</v>
      </c>
      <c r="E42" s="7"/>
      <c r="F42" s="7">
        <f t="shared" si="1"/>
        <v>0</v>
      </c>
    </row>
    <row r="43" spans="1:6">
      <c r="A43" s="2" t="s">
        <v>31</v>
      </c>
      <c r="B43" s="2"/>
      <c r="C43" s="13">
        <v>90.49</v>
      </c>
      <c r="D43" s="13">
        <f t="shared" si="2"/>
        <v>974.03435999999988</v>
      </c>
      <c r="E43" s="7"/>
      <c r="F43" s="7">
        <f t="shared" si="1"/>
        <v>0</v>
      </c>
    </row>
    <row r="44" spans="1:6">
      <c r="A44" s="2" t="s">
        <v>32</v>
      </c>
      <c r="B44" s="2"/>
      <c r="C44" s="13">
        <v>119.14</v>
      </c>
      <c r="D44" s="13">
        <f t="shared" si="2"/>
        <v>1282.4229599999999</v>
      </c>
      <c r="E44" s="7"/>
      <c r="F44" s="7">
        <f t="shared" si="1"/>
        <v>0</v>
      </c>
    </row>
    <row r="45" spans="1:6">
      <c r="A45" s="2" t="s">
        <v>33</v>
      </c>
      <c r="B45" s="2"/>
      <c r="C45" s="13">
        <v>113.96</v>
      </c>
      <c r="D45" s="13">
        <f t="shared" si="2"/>
        <v>1226.6654399999998</v>
      </c>
      <c r="E45" s="7"/>
      <c r="F45" s="7">
        <f t="shared" si="1"/>
        <v>0</v>
      </c>
    </row>
    <row r="46" spans="1:6">
      <c r="A46" s="2" t="s">
        <v>34</v>
      </c>
      <c r="B46" s="2"/>
      <c r="C46" s="13">
        <v>90.91</v>
      </c>
      <c r="D46" s="13">
        <f t="shared" si="2"/>
        <v>978.55523999999991</v>
      </c>
      <c r="E46" s="7"/>
      <c r="F46" s="7">
        <f t="shared" si="1"/>
        <v>0</v>
      </c>
    </row>
    <row r="47" spans="1:6">
      <c r="A47" s="2" t="s">
        <v>35</v>
      </c>
      <c r="B47" s="2"/>
      <c r="C47" s="13">
        <v>90.91</v>
      </c>
      <c r="D47" s="13">
        <f t="shared" ref="D47:D57" si="3">C47*10.764</f>
        <v>978.55523999999991</v>
      </c>
      <c r="E47" s="7"/>
      <c r="F47" s="7">
        <f t="shared" si="1"/>
        <v>0</v>
      </c>
    </row>
    <row r="48" spans="1:6">
      <c r="A48" s="2" t="s">
        <v>36</v>
      </c>
      <c r="B48" s="2"/>
      <c r="C48" s="13">
        <v>84.96</v>
      </c>
      <c r="D48" s="13">
        <f t="shared" si="3"/>
        <v>914.50943999999993</v>
      </c>
      <c r="E48" s="7"/>
      <c r="F48" s="7">
        <f t="shared" si="1"/>
        <v>0</v>
      </c>
    </row>
    <row r="49" spans="1:6">
      <c r="A49" s="2" t="s">
        <v>61</v>
      </c>
      <c r="B49" s="2"/>
      <c r="C49" s="13">
        <v>38.520000000000003</v>
      </c>
      <c r="D49" s="13">
        <f t="shared" si="3"/>
        <v>414.62927999999999</v>
      </c>
      <c r="E49" s="7"/>
      <c r="F49" s="7">
        <f t="shared" si="1"/>
        <v>0</v>
      </c>
    </row>
    <row r="50" spans="1:6">
      <c r="A50" s="2" t="s">
        <v>37</v>
      </c>
      <c r="B50" s="2"/>
      <c r="C50" s="13">
        <v>55.31</v>
      </c>
      <c r="D50" s="13">
        <f t="shared" si="3"/>
        <v>595.35684000000003</v>
      </c>
      <c r="E50" s="7"/>
      <c r="F50" s="7">
        <f t="shared" si="1"/>
        <v>0</v>
      </c>
    </row>
    <row r="51" spans="1:6">
      <c r="A51" s="2" t="s">
        <v>38</v>
      </c>
      <c r="B51" s="2"/>
      <c r="C51" s="13">
        <v>87.02</v>
      </c>
      <c r="D51" s="13">
        <f t="shared" si="3"/>
        <v>936.68327999999985</v>
      </c>
      <c r="E51" s="7"/>
      <c r="F51" s="7">
        <f t="shared" si="1"/>
        <v>0</v>
      </c>
    </row>
    <row r="52" spans="1:6">
      <c r="A52" s="2" t="s">
        <v>39</v>
      </c>
      <c r="B52" s="2"/>
      <c r="C52" s="13">
        <v>82.88</v>
      </c>
      <c r="D52" s="13">
        <f t="shared" si="3"/>
        <v>892.12031999999988</v>
      </c>
      <c r="E52" s="7"/>
      <c r="F52" s="7">
        <f t="shared" si="1"/>
        <v>0</v>
      </c>
    </row>
    <row r="53" spans="1:6">
      <c r="A53" s="2" t="s">
        <v>40</v>
      </c>
      <c r="B53" s="2"/>
      <c r="C53" s="13">
        <v>83.34</v>
      </c>
      <c r="D53" s="13">
        <f t="shared" si="3"/>
        <v>897.07175999999993</v>
      </c>
      <c r="E53" s="7"/>
      <c r="F53" s="7">
        <f t="shared" si="1"/>
        <v>0</v>
      </c>
    </row>
    <row r="54" spans="1:6">
      <c r="A54" s="2" t="s">
        <v>41</v>
      </c>
      <c r="B54" s="2"/>
      <c r="C54" s="13">
        <v>87.03</v>
      </c>
      <c r="D54" s="13">
        <f t="shared" si="3"/>
        <v>936.79091999999991</v>
      </c>
      <c r="E54" s="7"/>
      <c r="F54" s="7">
        <f t="shared" si="1"/>
        <v>0</v>
      </c>
    </row>
    <row r="55" spans="1:6">
      <c r="A55" s="2" t="s">
        <v>42</v>
      </c>
      <c r="B55" s="2"/>
      <c r="C55" s="13">
        <v>87.03</v>
      </c>
      <c r="D55" s="13">
        <f t="shared" si="3"/>
        <v>936.79091999999991</v>
      </c>
      <c r="E55" s="7"/>
      <c r="F55" s="7">
        <f t="shared" si="1"/>
        <v>0</v>
      </c>
    </row>
    <row r="56" spans="1:6">
      <c r="A56" s="2" t="s">
        <v>43</v>
      </c>
      <c r="B56" s="2"/>
      <c r="C56" s="13">
        <v>87.03</v>
      </c>
      <c r="D56" s="13">
        <f t="shared" si="3"/>
        <v>936.79091999999991</v>
      </c>
      <c r="E56" s="7"/>
      <c r="F56" s="7">
        <f t="shared" si="1"/>
        <v>0</v>
      </c>
    </row>
    <row r="57" spans="1:6">
      <c r="A57" s="2" t="s">
        <v>44</v>
      </c>
      <c r="B57" s="2"/>
      <c r="C57" s="13">
        <v>87.03</v>
      </c>
      <c r="D57" s="13">
        <f t="shared" si="3"/>
        <v>936.79091999999991</v>
      </c>
      <c r="E57" s="7"/>
      <c r="F57" s="7">
        <f t="shared" si="1"/>
        <v>0</v>
      </c>
    </row>
    <row r="58" spans="1:6">
      <c r="A58" s="2" t="s">
        <v>45</v>
      </c>
      <c r="B58" s="2"/>
      <c r="C58" s="13">
        <v>87.03</v>
      </c>
      <c r="D58" s="13">
        <f t="shared" ref="D58:D109" si="4">C58*10.764</f>
        <v>936.79091999999991</v>
      </c>
      <c r="E58" s="7"/>
      <c r="F58" s="7">
        <f t="shared" si="1"/>
        <v>0</v>
      </c>
    </row>
    <row r="59" spans="1:6">
      <c r="A59" s="2" t="s">
        <v>93</v>
      </c>
      <c r="B59" s="2"/>
      <c r="C59" s="13">
        <v>18.850000000000001</v>
      </c>
      <c r="D59" s="13">
        <f t="shared" si="4"/>
        <v>202.9014</v>
      </c>
      <c r="E59" s="7"/>
      <c r="F59" s="7"/>
    </row>
    <row r="60" spans="1:6">
      <c r="A60" s="2" t="s">
        <v>94</v>
      </c>
      <c r="B60" s="2"/>
      <c r="C60" s="13">
        <v>18.850000000000001</v>
      </c>
      <c r="D60" s="13">
        <f t="shared" si="4"/>
        <v>202.9014</v>
      </c>
      <c r="E60" s="7"/>
      <c r="F60" s="7"/>
    </row>
    <row r="61" spans="1:6">
      <c r="A61" s="2" t="s">
        <v>95</v>
      </c>
      <c r="B61" s="2"/>
      <c r="C61" s="13">
        <v>19.62</v>
      </c>
      <c r="D61" s="13">
        <f t="shared" si="4"/>
        <v>211.18968000000001</v>
      </c>
      <c r="E61" s="7"/>
      <c r="F61" s="7"/>
    </row>
    <row r="62" spans="1:6">
      <c r="A62" s="2" t="s">
        <v>96</v>
      </c>
      <c r="B62" s="2"/>
      <c r="C62" s="13">
        <v>18.850000000000001</v>
      </c>
      <c r="D62" s="13">
        <f t="shared" si="4"/>
        <v>202.9014</v>
      </c>
      <c r="E62" s="7"/>
      <c r="F62" s="7"/>
    </row>
    <row r="63" spans="1:6">
      <c r="A63" s="2" t="s">
        <v>97</v>
      </c>
      <c r="B63" s="2"/>
      <c r="C63" s="13">
        <v>18.850000000000001</v>
      </c>
      <c r="D63" s="13">
        <f t="shared" si="4"/>
        <v>202.9014</v>
      </c>
      <c r="E63" s="7"/>
      <c r="F63" s="7"/>
    </row>
    <row r="64" spans="1:6">
      <c r="A64" s="2" t="s">
        <v>98</v>
      </c>
      <c r="B64" s="2"/>
      <c r="C64" s="13">
        <v>18.850000000000001</v>
      </c>
      <c r="D64" s="13">
        <f t="shared" si="4"/>
        <v>202.9014</v>
      </c>
      <c r="E64" s="7"/>
      <c r="F64" s="7"/>
    </row>
    <row r="65" spans="1:6">
      <c r="A65" s="2" t="s">
        <v>99</v>
      </c>
      <c r="B65" s="2"/>
      <c r="C65" s="13">
        <v>18.850000000000001</v>
      </c>
      <c r="D65" s="13">
        <f t="shared" si="4"/>
        <v>202.9014</v>
      </c>
      <c r="E65" s="7"/>
      <c r="F65" s="7"/>
    </row>
    <row r="66" spans="1:6">
      <c r="A66" s="2" t="s">
        <v>100</v>
      </c>
      <c r="B66" s="2"/>
      <c r="C66" s="13">
        <v>20.14</v>
      </c>
      <c r="D66" s="13">
        <f t="shared" si="4"/>
        <v>216.78695999999999</v>
      </c>
      <c r="E66" s="7"/>
      <c r="F66" s="7"/>
    </row>
    <row r="67" spans="1:6">
      <c r="A67" s="2" t="s">
        <v>101</v>
      </c>
      <c r="B67" s="2"/>
      <c r="C67" s="13">
        <v>19.920000000000002</v>
      </c>
      <c r="D67" s="13">
        <f t="shared" si="4"/>
        <v>214.41888</v>
      </c>
      <c r="E67" s="7"/>
      <c r="F67" s="7"/>
    </row>
    <row r="68" spans="1:6">
      <c r="A68" s="2" t="s">
        <v>102</v>
      </c>
      <c r="B68" s="2"/>
      <c r="C68" s="13">
        <v>18.850000000000001</v>
      </c>
      <c r="D68" s="13">
        <f t="shared" si="4"/>
        <v>202.9014</v>
      </c>
      <c r="E68" s="7"/>
      <c r="F68" s="7"/>
    </row>
    <row r="69" spans="1:6">
      <c r="A69" s="2" t="s">
        <v>141</v>
      </c>
      <c r="B69" s="2"/>
      <c r="C69" s="13">
        <v>15.55</v>
      </c>
      <c r="D69" s="13">
        <f t="shared" si="4"/>
        <v>167.3802</v>
      </c>
      <c r="E69" s="7"/>
      <c r="F69" s="7"/>
    </row>
    <row r="70" spans="1:6">
      <c r="A70" s="2" t="s">
        <v>103</v>
      </c>
      <c r="B70" s="2"/>
      <c r="C70" s="13">
        <v>18.86</v>
      </c>
      <c r="D70" s="13">
        <f t="shared" si="4"/>
        <v>203.00903999999997</v>
      </c>
      <c r="E70" s="7"/>
      <c r="F70" s="7"/>
    </row>
    <row r="71" spans="1:6">
      <c r="A71" s="2" t="s">
        <v>104</v>
      </c>
      <c r="B71" s="2"/>
      <c r="C71" s="13">
        <v>15.5</v>
      </c>
      <c r="D71" s="13">
        <f t="shared" si="4"/>
        <v>166.84199999999998</v>
      </c>
      <c r="E71" s="7"/>
      <c r="F71" s="7"/>
    </row>
    <row r="72" spans="1:6">
      <c r="A72" s="2" t="s">
        <v>105</v>
      </c>
      <c r="B72" s="2"/>
      <c r="C72" s="13">
        <v>5.43</v>
      </c>
      <c r="D72" s="13">
        <f t="shared" si="4"/>
        <v>58.448519999999995</v>
      </c>
      <c r="E72" s="7"/>
      <c r="F72" s="7"/>
    </row>
    <row r="73" spans="1:6">
      <c r="A73" s="2" t="s">
        <v>119</v>
      </c>
      <c r="B73" s="2"/>
      <c r="C73" s="13">
        <v>62.68</v>
      </c>
      <c r="D73" s="13">
        <f t="shared" si="4"/>
        <v>674.68751999999995</v>
      </c>
      <c r="E73" s="7"/>
      <c r="F73" s="7"/>
    </row>
    <row r="74" spans="1:6">
      <c r="A74" s="2" t="s">
        <v>120</v>
      </c>
      <c r="B74" s="2"/>
      <c r="C74" s="13">
        <v>61.44</v>
      </c>
      <c r="D74" s="13">
        <f t="shared" si="4"/>
        <v>661.34015999999997</v>
      </c>
      <c r="E74" s="7"/>
      <c r="F74" s="7"/>
    </row>
    <row r="75" spans="1:6">
      <c r="A75" s="2" t="s">
        <v>107</v>
      </c>
      <c r="B75" s="2"/>
      <c r="C75" s="13">
        <v>5.0999999999999996</v>
      </c>
      <c r="D75" s="13">
        <f t="shared" si="4"/>
        <v>54.896399999999993</v>
      </c>
      <c r="E75" s="7"/>
      <c r="F75" s="7"/>
    </row>
    <row r="76" spans="1:6">
      <c r="A76" s="2" t="s">
        <v>106</v>
      </c>
      <c r="B76" s="2"/>
      <c r="C76" s="13">
        <v>23.21</v>
      </c>
      <c r="D76" s="13">
        <f t="shared" si="4"/>
        <v>249.83243999999999</v>
      </c>
      <c r="E76" s="7"/>
      <c r="F76" s="7"/>
    </row>
    <row r="77" spans="1:6">
      <c r="A77" s="2" t="s">
        <v>108</v>
      </c>
      <c r="B77" s="2"/>
      <c r="C77" s="13">
        <v>5.0999999999999996</v>
      </c>
      <c r="D77" s="13">
        <f t="shared" si="4"/>
        <v>54.896399999999993</v>
      </c>
      <c r="E77" s="7"/>
      <c r="F77" s="7"/>
    </row>
    <row r="78" spans="1:6">
      <c r="A78" s="2" t="s">
        <v>109</v>
      </c>
      <c r="B78" s="2"/>
      <c r="C78" s="13">
        <v>28.16</v>
      </c>
      <c r="D78" s="13">
        <f t="shared" si="4"/>
        <v>303.11424</v>
      </c>
      <c r="E78" s="7"/>
      <c r="F78" s="7"/>
    </row>
    <row r="79" spans="1:6">
      <c r="A79" s="2" t="s">
        <v>110</v>
      </c>
      <c r="B79" s="2"/>
      <c r="C79" s="13">
        <v>3.14</v>
      </c>
      <c r="D79" s="13">
        <f t="shared" si="4"/>
        <v>33.798960000000001</v>
      </c>
      <c r="E79" s="7"/>
      <c r="F79" s="7"/>
    </row>
    <row r="80" spans="1:6">
      <c r="A80" s="2" t="s">
        <v>111</v>
      </c>
      <c r="B80" s="2"/>
      <c r="C80" s="13">
        <v>3.36</v>
      </c>
      <c r="D80" s="13">
        <f t="shared" si="4"/>
        <v>36.167039999999993</v>
      </c>
      <c r="E80" s="7"/>
      <c r="F80" s="7"/>
    </row>
    <row r="81" spans="1:6">
      <c r="A81" s="2" t="s">
        <v>112</v>
      </c>
      <c r="B81" s="2"/>
      <c r="C81" s="13">
        <v>16.41</v>
      </c>
      <c r="D81" s="13">
        <f t="shared" si="4"/>
        <v>176.63723999999999</v>
      </c>
      <c r="E81" s="7"/>
      <c r="F81" s="7"/>
    </row>
    <row r="82" spans="1:6">
      <c r="A82" s="2" t="s">
        <v>113</v>
      </c>
      <c r="B82" s="2"/>
      <c r="C82" s="13">
        <v>15.33</v>
      </c>
      <c r="D82" s="13">
        <f t="shared" si="4"/>
        <v>165.01211999999998</v>
      </c>
      <c r="E82" s="7"/>
      <c r="F82" s="7"/>
    </row>
    <row r="83" spans="1:6">
      <c r="A83" s="2" t="s">
        <v>114</v>
      </c>
      <c r="B83" s="2"/>
      <c r="C83" s="13">
        <v>4.28</v>
      </c>
      <c r="D83" s="13">
        <f t="shared" si="4"/>
        <v>46.069920000000003</v>
      </c>
      <c r="E83" s="7"/>
      <c r="F83" s="7"/>
    </row>
    <row r="84" spans="1:6">
      <c r="A84" s="2" t="s">
        <v>115</v>
      </c>
      <c r="B84" s="2"/>
      <c r="C84" s="13">
        <v>7.13</v>
      </c>
      <c r="D84" s="13">
        <f t="shared" si="4"/>
        <v>76.747319999999988</v>
      </c>
      <c r="E84" s="7"/>
      <c r="F84" s="7"/>
    </row>
    <row r="85" spans="1:6">
      <c r="A85" s="2" t="s">
        <v>116</v>
      </c>
      <c r="B85" s="2"/>
      <c r="C85" s="13">
        <v>11.97</v>
      </c>
      <c r="D85" s="13">
        <f t="shared" si="4"/>
        <v>128.84508</v>
      </c>
      <c r="E85" s="7"/>
      <c r="F85" s="7"/>
    </row>
    <row r="86" spans="1:6">
      <c r="A86" s="2" t="s">
        <v>117</v>
      </c>
      <c r="B86" s="2"/>
      <c r="C86" s="13">
        <v>24.71</v>
      </c>
      <c r="D86" s="13">
        <f t="shared" si="4"/>
        <v>265.97843999999998</v>
      </c>
      <c r="E86" s="7"/>
      <c r="F86" s="7"/>
    </row>
    <row r="87" spans="1:6">
      <c r="A87" s="2" t="s">
        <v>118</v>
      </c>
      <c r="B87" s="2"/>
      <c r="C87" s="13">
        <v>67.94</v>
      </c>
      <c r="D87" s="13">
        <f t="shared" si="4"/>
        <v>731.30615999999998</v>
      </c>
      <c r="E87" s="7"/>
      <c r="F87" s="7"/>
    </row>
    <row r="88" spans="1:6">
      <c r="A88" s="2" t="s">
        <v>121</v>
      </c>
      <c r="B88" s="2"/>
      <c r="C88" s="13">
        <v>77.39</v>
      </c>
      <c r="D88" s="13">
        <f t="shared" si="4"/>
        <v>833.02595999999994</v>
      </c>
      <c r="E88" s="7"/>
      <c r="F88" s="7"/>
    </row>
    <row r="89" spans="1:6">
      <c r="A89" s="2" t="s">
        <v>122</v>
      </c>
      <c r="B89" s="2"/>
      <c r="C89" s="13">
        <v>34.22</v>
      </c>
      <c r="D89" s="13">
        <f t="shared" si="4"/>
        <v>368.34407999999996</v>
      </c>
      <c r="E89" s="7"/>
      <c r="F89" s="7"/>
    </row>
    <row r="90" spans="1:6">
      <c r="A90" s="2" t="s">
        <v>123</v>
      </c>
      <c r="B90" s="2"/>
      <c r="C90" s="13">
        <v>15.92</v>
      </c>
      <c r="D90" s="13">
        <f t="shared" si="4"/>
        <v>171.36287999999999</v>
      </c>
      <c r="E90" s="7"/>
      <c r="F90" s="7"/>
    </row>
    <row r="91" spans="1:6">
      <c r="A91" s="2" t="s">
        <v>124</v>
      </c>
      <c r="B91" s="2"/>
      <c r="C91" s="13">
        <v>6.69</v>
      </c>
      <c r="D91" s="13">
        <f t="shared" si="4"/>
        <v>72.011160000000004</v>
      </c>
      <c r="E91" s="7"/>
      <c r="F91" s="7"/>
    </row>
    <row r="92" spans="1:6">
      <c r="A92" s="2" t="s">
        <v>125</v>
      </c>
      <c r="B92" s="2"/>
      <c r="C92" s="13">
        <v>4</v>
      </c>
      <c r="D92" s="13">
        <f t="shared" si="4"/>
        <v>43.055999999999997</v>
      </c>
      <c r="E92" s="7"/>
      <c r="F92" s="7"/>
    </row>
    <row r="93" spans="1:6">
      <c r="A93" s="2" t="s">
        <v>126</v>
      </c>
      <c r="B93" s="2"/>
      <c r="C93" s="13">
        <v>6.1</v>
      </c>
      <c r="D93" s="13">
        <f t="shared" si="4"/>
        <v>65.660399999999996</v>
      </c>
      <c r="E93" s="7"/>
      <c r="F93" s="7"/>
    </row>
    <row r="94" spans="1:6">
      <c r="A94" s="2" t="s">
        <v>127</v>
      </c>
      <c r="B94" s="2"/>
      <c r="C94" s="13">
        <v>12.22</v>
      </c>
      <c r="D94" s="13">
        <f t="shared" si="4"/>
        <v>131.53608</v>
      </c>
      <c r="E94" s="7"/>
      <c r="F94" s="7"/>
    </row>
    <row r="95" spans="1:6">
      <c r="A95" s="2" t="s">
        <v>128</v>
      </c>
      <c r="B95" s="2"/>
      <c r="C95" s="13">
        <v>15.64</v>
      </c>
      <c r="D95" s="13">
        <f t="shared" si="4"/>
        <v>168.34896000000001</v>
      </c>
      <c r="E95" s="7"/>
      <c r="F95" s="7"/>
    </row>
    <row r="96" spans="1:6">
      <c r="A96" s="2" t="s">
        <v>129</v>
      </c>
      <c r="B96" s="2"/>
      <c r="C96" s="13">
        <v>24.38</v>
      </c>
      <c r="D96" s="13">
        <f t="shared" si="4"/>
        <v>262.42631999999998</v>
      </c>
      <c r="E96" s="7"/>
      <c r="F96" s="7"/>
    </row>
    <row r="97" spans="1:6">
      <c r="A97" s="2" t="s">
        <v>130</v>
      </c>
      <c r="B97" s="2"/>
      <c r="C97" s="13">
        <v>5.03</v>
      </c>
      <c r="D97" s="13">
        <f t="shared" si="4"/>
        <v>54.142919999999997</v>
      </c>
      <c r="E97" s="7"/>
      <c r="F97" s="7"/>
    </row>
    <row r="98" spans="1:6">
      <c r="A98" s="2" t="s">
        <v>131</v>
      </c>
      <c r="B98" s="2"/>
      <c r="C98" s="13">
        <v>6.48</v>
      </c>
      <c r="D98" s="13">
        <f t="shared" si="4"/>
        <v>69.750720000000001</v>
      </c>
      <c r="E98" s="7"/>
      <c r="F98" s="7"/>
    </row>
    <row r="99" spans="1:6">
      <c r="A99" s="2" t="s">
        <v>132</v>
      </c>
      <c r="B99" s="2"/>
      <c r="C99" s="13">
        <v>13.48</v>
      </c>
      <c r="D99" s="13">
        <f t="shared" si="4"/>
        <v>145.09871999999999</v>
      </c>
      <c r="E99" s="7"/>
      <c r="F99" s="7"/>
    </row>
    <row r="100" spans="1:6">
      <c r="A100" s="2" t="s">
        <v>133</v>
      </c>
      <c r="B100" s="2"/>
      <c r="C100" s="13">
        <v>15.48</v>
      </c>
      <c r="D100" s="13">
        <f t="shared" si="4"/>
        <v>166.62672000000001</v>
      </c>
      <c r="E100" s="7"/>
      <c r="F100" s="7"/>
    </row>
    <row r="101" spans="1:6">
      <c r="A101" s="2" t="s">
        <v>134</v>
      </c>
      <c r="B101" s="2"/>
      <c r="C101" s="13">
        <v>65.680000000000007</v>
      </c>
      <c r="D101" s="13">
        <f t="shared" si="4"/>
        <v>706.97951999999998</v>
      </c>
      <c r="E101" s="7"/>
      <c r="F101" s="7"/>
    </row>
    <row r="102" spans="1:6">
      <c r="A102" s="2" t="s">
        <v>135</v>
      </c>
      <c r="B102" s="2"/>
      <c r="C102" s="13">
        <v>43.18</v>
      </c>
      <c r="D102" s="13">
        <f t="shared" si="4"/>
        <v>464.78951999999998</v>
      </c>
      <c r="E102" s="7"/>
      <c r="F102" s="7"/>
    </row>
    <row r="103" spans="1:6">
      <c r="A103" s="2" t="s">
        <v>136</v>
      </c>
      <c r="B103" s="2"/>
      <c r="C103" s="13">
        <v>4</v>
      </c>
      <c r="D103" s="13">
        <f t="shared" si="4"/>
        <v>43.055999999999997</v>
      </c>
      <c r="E103" s="7"/>
      <c r="F103" s="7"/>
    </row>
    <row r="104" spans="1:6">
      <c r="A104" s="2" t="s">
        <v>137</v>
      </c>
      <c r="B104" s="2"/>
      <c r="C104" s="13">
        <v>51.37</v>
      </c>
      <c r="D104" s="13">
        <f t="shared" si="4"/>
        <v>552.9466799999999</v>
      </c>
      <c r="E104" s="7"/>
      <c r="F104" s="7"/>
    </row>
    <row r="105" spans="1:6">
      <c r="A105" s="2" t="s">
        <v>138</v>
      </c>
      <c r="B105" s="2"/>
      <c r="C105" s="13">
        <v>71.88</v>
      </c>
      <c r="D105" s="13">
        <f t="shared" si="4"/>
        <v>773.71631999999988</v>
      </c>
      <c r="E105" s="7"/>
      <c r="F105" s="7"/>
    </row>
    <row r="106" spans="1:6">
      <c r="A106" s="2" t="s">
        <v>139</v>
      </c>
      <c r="B106" s="2"/>
      <c r="C106" s="13">
        <v>28.58</v>
      </c>
      <c r="D106" s="13">
        <f t="shared" si="4"/>
        <v>307.63511999999997</v>
      </c>
      <c r="E106" s="7"/>
      <c r="F106" s="7"/>
    </row>
    <row r="107" spans="1:6">
      <c r="A107" s="2" t="s">
        <v>140</v>
      </c>
      <c r="B107" s="2"/>
      <c r="C107" s="13">
        <v>44.44</v>
      </c>
      <c r="D107" s="13">
        <f t="shared" si="4"/>
        <v>478.35215999999997</v>
      </c>
      <c r="E107" s="7"/>
      <c r="F107" s="7"/>
    </row>
    <row r="108" spans="1:6">
      <c r="A108" s="2" t="s">
        <v>142</v>
      </c>
      <c r="B108" s="2"/>
      <c r="C108" s="13">
        <v>28</v>
      </c>
      <c r="D108" s="13">
        <f t="shared" si="4"/>
        <v>301.392</v>
      </c>
      <c r="E108" s="7"/>
      <c r="F108" s="7"/>
    </row>
    <row r="109" spans="1:6">
      <c r="A109" s="2" t="s">
        <v>143</v>
      </c>
      <c r="B109" s="2"/>
      <c r="C109" s="13">
        <v>18</v>
      </c>
      <c r="D109" s="13">
        <f t="shared" si="4"/>
        <v>193.75199999999998</v>
      </c>
      <c r="E109" s="7"/>
      <c r="F109" s="7"/>
    </row>
    <row r="110" spans="1:6">
      <c r="A110" s="2"/>
      <c r="B110" s="2"/>
      <c r="C110" s="13"/>
      <c r="D110" s="13"/>
      <c r="E110" s="7"/>
      <c r="F110" s="7"/>
    </row>
    <row r="111" spans="1:6">
      <c r="A111" s="6" t="s">
        <v>47</v>
      </c>
      <c r="B111" s="2"/>
      <c r="C111" s="13"/>
      <c r="D111" s="13"/>
      <c r="E111" s="7"/>
      <c r="F111" s="7"/>
    </row>
    <row r="112" spans="1:6">
      <c r="A112" s="2" t="s">
        <v>48</v>
      </c>
      <c r="B112" s="2"/>
      <c r="C112" s="13">
        <v>213.46</v>
      </c>
      <c r="D112" s="13">
        <f t="shared" ref="D112" si="5">C112*10.764</f>
        <v>2297.6834399999998</v>
      </c>
      <c r="E112" s="7"/>
      <c r="F112" s="7">
        <f t="shared" ref="F112:F175" si="6">E112*3.28</f>
        <v>0</v>
      </c>
    </row>
    <row r="113" spans="1:6">
      <c r="A113" s="2" t="s">
        <v>49</v>
      </c>
      <c r="B113" s="2"/>
      <c r="C113" s="13">
        <v>281.23</v>
      </c>
      <c r="D113" s="13">
        <f t="shared" ref="D113:D158" si="7">C113*10.764</f>
        <v>3027.1597200000001</v>
      </c>
      <c r="E113" s="7"/>
      <c r="F113" s="7">
        <f t="shared" si="6"/>
        <v>0</v>
      </c>
    </row>
    <row r="114" spans="1:6">
      <c r="A114" s="2" t="s">
        <v>50</v>
      </c>
      <c r="B114" s="2"/>
      <c r="C114" s="13">
        <v>90.48</v>
      </c>
      <c r="D114" s="13">
        <f t="shared" si="7"/>
        <v>973.92671999999993</v>
      </c>
      <c r="E114" s="7"/>
      <c r="F114" s="7">
        <f t="shared" si="6"/>
        <v>0</v>
      </c>
    </row>
    <row r="115" spans="1:6">
      <c r="A115" s="2" t="s">
        <v>56</v>
      </c>
      <c r="B115" s="2"/>
      <c r="C115" s="13">
        <v>87.36</v>
      </c>
      <c r="D115" s="13">
        <f t="shared" si="7"/>
        <v>940.34303999999997</v>
      </c>
      <c r="E115" s="7"/>
      <c r="F115" s="7">
        <f t="shared" si="6"/>
        <v>0</v>
      </c>
    </row>
    <row r="116" spans="1:6">
      <c r="A116" s="2" t="s">
        <v>51</v>
      </c>
      <c r="B116" s="9"/>
      <c r="C116" s="13">
        <v>87.36</v>
      </c>
      <c r="D116" s="13">
        <f t="shared" si="7"/>
        <v>940.34303999999997</v>
      </c>
      <c r="E116" s="7"/>
      <c r="F116" s="7">
        <f t="shared" si="6"/>
        <v>0</v>
      </c>
    </row>
    <row r="117" spans="1:6">
      <c r="A117" s="2" t="s">
        <v>52</v>
      </c>
      <c r="B117" s="2"/>
      <c r="C117" s="13">
        <v>87.36</v>
      </c>
      <c r="D117" s="13">
        <f t="shared" si="7"/>
        <v>940.34303999999997</v>
      </c>
      <c r="E117" s="7"/>
      <c r="F117" s="7">
        <f t="shared" si="6"/>
        <v>0</v>
      </c>
    </row>
    <row r="118" spans="1:6">
      <c r="A118" s="2" t="s">
        <v>53</v>
      </c>
      <c r="B118" s="2"/>
      <c r="C118" s="13">
        <v>58.76</v>
      </c>
      <c r="D118" s="13">
        <f t="shared" si="7"/>
        <v>632.49263999999994</v>
      </c>
      <c r="E118" s="7"/>
      <c r="F118" s="7">
        <f t="shared" si="6"/>
        <v>0</v>
      </c>
    </row>
    <row r="119" spans="1:6">
      <c r="A119" s="2" t="s">
        <v>54</v>
      </c>
      <c r="B119" s="2"/>
      <c r="C119" s="13">
        <v>87.36</v>
      </c>
      <c r="D119" s="13">
        <f t="shared" si="7"/>
        <v>940.34303999999997</v>
      </c>
      <c r="E119" s="7"/>
      <c r="F119" s="7">
        <f t="shared" si="6"/>
        <v>0</v>
      </c>
    </row>
    <row r="120" spans="1:6">
      <c r="A120" s="2" t="s">
        <v>55</v>
      </c>
      <c r="B120" s="2"/>
      <c r="C120" s="13">
        <v>154.9</v>
      </c>
      <c r="D120" s="13">
        <f t="shared" si="7"/>
        <v>1667.3435999999999</v>
      </c>
      <c r="E120" s="7"/>
      <c r="F120" s="7">
        <f t="shared" si="6"/>
        <v>0</v>
      </c>
    </row>
    <row r="121" spans="1:6">
      <c r="A121" s="2" t="s">
        <v>7</v>
      </c>
      <c r="B121" s="2"/>
      <c r="C121" s="13">
        <v>154.9</v>
      </c>
      <c r="D121" s="13">
        <f t="shared" si="7"/>
        <v>1667.3435999999999</v>
      </c>
      <c r="E121" s="7"/>
      <c r="F121" s="7">
        <f t="shared" si="6"/>
        <v>0</v>
      </c>
    </row>
    <row r="122" spans="1:6">
      <c r="A122" s="2" t="s">
        <v>8</v>
      </c>
      <c r="B122" s="2"/>
      <c r="C122" s="13">
        <v>154.9</v>
      </c>
      <c r="D122" s="13">
        <f t="shared" si="7"/>
        <v>1667.3435999999999</v>
      </c>
      <c r="E122" s="7"/>
      <c r="F122" s="7">
        <f t="shared" si="6"/>
        <v>0</v>
      </c>
    </row>
    <row r="123" spans="1:6">
      <c r="A123" s="2" t="s">
        <v>9</v>
      </c>
      <c r="B123" s="2"/>
      <c r="C123" s="13">
        <v>153.81</v>
      </c>
      <c r="D123" s="13">
        <f t="shared" si="7"/>
        <v>1655.6108399999998</v>
      </c>
      <c r="E123" s="7"/>
      <c r="F123" s="7">
        <f t="shared" si="6"/>
        <v>0</v>
      </c>
    </row>
    <row r="124" spans="1:6">
      <c r="A124" s="2" t="s">
        <v>57</v>
      </c>
      <c r="B124" s="2"/>
      <c r="C124" s="13">
        <v>152.07</v>
      </c>
      <c r="D124" s="13">
        <f t="shared" si="7"/>
        <v>1636.8814799999998</v>
      </c>
      <c r="E124" s="7"/>
      <c r="F124" s="7">
        <f t="shared" si="6"/>
        <v>0</v>
      </c>
    </row>
    <row r="125" spans="1:6">
      <c r="A125" s="2" t="s">
        <v>58</v>
      </c>
      <c r="B125" s="2"/>
      <c r="C125" s="13">
        <v>144.22</v>
      </c>
      <c r="D125" s="13">
        <f t="shared" si="7"/>
        <v>1552.3840799999998</v>
      </c>
      <c r="E125" s="7"/>
      <c r="F125" s="7">
        <f t="shared" si="6"/>
        <v>0</v>
      </c>
    </row>
    <row r="126" spans="1:6">
      <c r="A126" s="2" t="s">
        <v>10</v>
      </c>
      <c r="B126" s="2"/>
      <c r="C126" s="13">
        <v>144.22</v>
      </c>
      <c r="D126" s="13">
        <f t="shared" si="7"/>
        <v>1552.3840799999998</v>
      </c>
      <c r="E126" s="7"/>
      <c r="F126" s="7">
        <f t="shared" si="6"/>
        <v>0</v>
      </c>
    </row>
    <row r="127" spans="1:6">
      <c r="A127" s="2" t="s">
        <v>11</v>
      </c>
      <c r="B127" s="2"/>
      <c r="C127" s="13">
        <v>128.19999999999999</v>
      </c>
      <c r="D127" s="13">
        <f t="shared" si="7"/>
        <v>1379.9447999999998</v>
      </c>
      <c r="E127" s="7"/>
      <c r="F127" s="7">
        <f t="shared" si="6"/>
        <v>0</v>
      </c>
    </row>
    <row r="128" spans="1:6">
      <c r="A128" s="2" t="s">
        <v>12</v>
      </c>
      <c r="B128" s="2"/>
      <c r="C128" s="13">
        <v>100.74</v>
      </c>
      <c r="D128" s="13">
        <f t="shared" si="7"/>
        <v>1084.3653599999998</v>
      </c>
      <c r="E128" s="7"/>
      <c r="F128" s="7">
        <f t="shared" si="6"/>
        <v>0</v>
      </c>
    </row>
    <row r="129" spans="1:6">
      <c r="A129" s="2" t="s">
        <v>13</v>
      </c>
      <c r="B129" s="2"/>
      <c r="C129" s="13">
        <v>144.91999999999999</v>
      </c>
      <c r="D129" s="13">
        <f t="shared" si="7"/>
        <v>1559.9188799999997</v>
      </c>
      <c r="E129" s="7"/>
      <c r="F129" s="7">
        <f t="shared" si="6"/>
        <v>0</v>
      </c>
    </row>
    <row r="130" spans="1:6">
      <c r="A130" s="2" t="s">
        <v>14</v>
      </c>
      <c r="B130" s="2"/>
      <c r="C130" s="13">
        <v>144.91999999999999</v>
      </c>
      <c r="D130" s="13">
        <f t="shared" si="7"/>
        <v>1559.9188799999997</v>
      </c>
      <c r="E130" s="7"/>
      <c r="F130" s="7">
        <f t="shared" si="6"/>
        <v>0</v>
      </c>
    </row>
    <row r="131" spans="1:6">
      <c r="A131" s="2" t="s">
        <v>15</v>
      </c>
      <c r="B131" s="2"/>
      <c r="C131" s="13">
        <v>146.97999999999999</v>
      </c>
      <c r="D131" s="13">
        <f t="shared" si="7"/>
        <v>1582.0927199999999</v>
      </c>
      <c r="E131" s="7"/>
      <c r="F131" s="7">
        <f t="shared" si="6"/>
        <v>0</v>
      </c>
    </row>
    <row r="132" spans="1:6">
      <c r="A132" s="2" t="s">
        <v>16</v>
      </c>
      <c r="B132" s="2"/>
      <c r="C132" s="13">
        <v>87.2</v>
      </c>
      <c r="D132" s="13">
        <f t="shared" si="7"/>
        <v>938.62079999999992</v>
      </c>
      <c r="E132" s="7"/>
      <c r="F132" s="7">
        <f t="shared" si="6"/>
        <v>0</v>
      </c>
    </row>
    <row r="133" spans="1:6">
      <c r="A133" s="2" t="s">
        <v>17</v>
      </c>
      <c r="B133" s="2"/>
      <c r="C133" s="13">
        <v>154.88999999999999</v>
      </c>
      <c r="D133" s="13">
        <f t="shared" si="7"/>
        <v>1667.2359599999997</v>
      </c>
      <c r="E133" s="7"/>
      <c r="F133" s="7">
        <f t="shared" si="6"/>
        <v>0</v>
      </c>
    </row>
    <row r="134" spans="1:6">
      <c r="A134" s="2" t="s">
        <v>18</v>
      </c>
      <c r="B134" s="2"/>
      <c r="C134" s="13">
        <v>154.88999999999999</v>
      </c>
      <c r="D134" s="13">
        <f t="shared" si="7"/>
        <v>1667.2359599999997</v>
      </c>
      <c r="E134" s="7"/>
      <c r="F134" s="7">
        <f t="shared" si="6"/>
        <v>0</v>
      </c>
    </row>
    <row r="135" spans="1:6">
      <c r="A135" s="2" t="s">
        <v>59</v>
      </c>
      <c r="B135" s="2"/>
      <c r="C135" s="13">
        <v>149.55000000000001</v>
      </c>
      <c r="D135" s="13">
        <f t="shared" si="7"/>
        <v>1609.7562</v>
      </c>
      <c r="E135" s="7"/>
      <c r="F135" s="7">
        <f t="shared" si="6"/>
        <v>0</v>
      </c>
    </row>
    <row r="136" spans="1:6">
      <c r="A136" s="2" t="s">
        <v>19</v>
      </c>
      <c r="B136" s="2"/>
      <c r="C136" s="13">
        <v>60.6</v>
      </c>
      <c r="D136" s="13">
        <f t="shared" si="7"/>
        <v>652.29840000000002</v>
      </c>
      <c r="E136" s="7"/>
      <c r="F136" s="7">
        <f t="shared" si="6"/>
        <v>0</v>
      </c>
    </row>
    <row r="137" spans="1:6">
      <c r="A137" s="2" t="s">
        <v>20</v>
      </c>
      <c r="B137" s="2"/>
      <c r="C137" s="13">
        <v>86.88</v>
      </c>
      <c r="D137" s="13">
        <f t="shared" si="7"/>
        <v>935.17631999999992</v>
      </c>
      <c r="E137" s="7"/>
      <c r="F137" s="7">
        <f t="shared" si="6"/>
        <v>0</v>
      </c>
    </row>
    <row r="138" spans="1:6">
      <c r="A138" s="2" t="s">
        <v>21</v>
      </c>
      <c r="B138" s="2"/>
      <c r="C138" s="13">
        <v>154.9</v>
      </c>
      <c r="D138" s="13">
        <f t="shared" si="7"/>
        <v>1667.3435999999999</v>
      </c>
      <c r="E138" s="7"/>
      <c r="F138" s="7">
        <f t="shared" si="6"/>
        <v>0</v>
      </c>
    </row>
    <row r="139" spans="1:6">
      <c r="A139" s="2" t="s">
        <v>22</v>
      </c>
      <c r="B139" s="2"/>
      <c r="C139" s="13">
        <v>161.80000000000001</v>
      </c>
      <c r="D139" s="13">
        <f t="shared" si="7"/>
        <v>1741.6152</v>
      </c>
      <c r="E139" s="7"/>
      <c r="F139" s="7">
        <f t="shared" si="6"/>
        <v>0</v>
      </c>
    </row>
    <row r="140" spans="1:6">
      <c r="A140" s="2" t="s">
        <v>23</v>
      </c>
      <c r="B140" s="2"/>
      <c r="C140" s="13">
        <v>161.81</v>
      </c>
      <c r="D140" s="13">
        <f t="shared" si="7"/>
        <v>1741.7228399999999</v>
      </c>
      <c r="E140" s="7"/>
      <c r="F140" s="7">
        <f t="shared" si="6"/>
        <v>0</v>
      </c>
    </row>
    <row r="141" spans="1:6">
      <c r="A141" s="2" t="s">
        <v>24</v>
      </c>
      <c r="B141" s="2"/>
      <c r="C141" s="13">
        <v>154.9</v>
      </c>
      <c r="D141" s="13">
        <f t="shared" si="7"/>
        <v>1667.3435999999999</v>
      </c>
      <c r="E141" s="7"/>
      <c r="F141" s="7">
        <f t="shared" si="6"/>
        <v>0</v>
      </c>
    </row>
    <row r="142" spans="1:6">
      <c r="A142" s="2" t="s">
        <v>25</v>
      </c>
      <c r="B142" s="2"/>
      <c r="C142" s="13">
        <v>154.9</v>
      </c>
      <c r="D142" s="13">
        <f t="shared" si="7"/>
        <v>1667.3435999999999</v>
      </c>
      <c r="E142" s="7"/>
      <c r="F142" s="7">
        <f t="shared" si="6"/>
        <v>0</v>
      </c>
    </row>
    <row r="143" spans="1:6">
      <c r="A143" s="2" t="s">
        <v>26</v>
      </c>
      <c r="B143" s="2"/>
      <c r="C143" s="13">
        <v>87.36</v>
      </c>
      <c r="D143" s="13">
        <f t="shared" si="7"/>
        <v>940.34303999999997</v>
      </c>
      <c r="E143" s="7"/>
      <c r="F143" s="7">
        <f t="shared" si="6"/>
        <v>0</v>
      </c>
    </row>
    <row r="144" spans="1:6">
      <c r="A144" s="2" t="s">
        <v>27</v>
      </c>
      <c r="B144" s="2"/>
      <c r="C144" s="13">
        <v>87.36</v>
      </c>
      <c r="D144" s="13">
        <f t="shared" si="7"/>
        <v>940.34303999999997</v>
      </c>
      <c r="E144" s="7"/>
      <c r="F144" s="7">
        <f t="shared" si="6"/>
        <v>0</v>
      </c>
    </row>
    <row r="145" spans="1:6">
      <c r="A145" s="2" t="s">
        <v>60</v>
      </c>
      <c r="B145" s="2"/>
      <c r="C145" s="13">
        <v>58.76</v>
      </c>
      <c r="D145" s="13">
        <f t="shared" si="7"/>
        <v>632.49263999999994</v>
      </c>
      <c r="E145" s="7"/>
      <c r="F145" s="7">
        <f t="shared" si="6"/>
        <v>0</v>
      </c>
    </row>
    <row r="146" spans="1:6">
      <c r="A146" s="2" t="s">
        <v>28</v>
      </c>
      <c r="B146" s="2"/>
      <c r="C146" s="13">
        <v>87.36</v>
      </c>
      <c r="D146" s="13">
        <f t="shared" si="7"/>
        <v>940.34303999999997</v>
      </c>
      <c r="E146" s="7"/>
      <c r="F146" s="7">
        <f t="shared" si="6"/>
        <v>0</v>
      </c>
    </row>
    <row r="147" spans="1:6">
      <c r="A147" s="2" t="s">
        <v>29</v>
      </c>
      <c r="B147" s="9"/>
      <c r="C147" s="13">
        <v>87.36</v>
      </c>
      <c r="D147" s="13">
        <f t="shared" si="7"/>
        <v>940.34303999999997</v>
      </c>
      <c r="E147" s="7"/>
      <c r="F147" s="7">
        <f t="shared" si="6"/>
        <v>0</v>
      </c>
    </row>
    <row r="148" spans="1:6">
      <c r="A148" s="2" t="s">
        <v>30</v>
      </c>
      <c r="B148" s="2"/>
      <c r="C148" s="13">
        <v>87.36</v>
      </c>
      <c r="D148" s="13">
        <f t="shared" si="7"/>
        <v>940.34303999999997</v>
      </c>
      <c r="E148" s="7"/>
      <c r="F148" s="7">
        <f t="shared" si="6"/>
        <v>0</v>
      </c>
    </row>
    <row r="149" spans="1:6">
      <c r="A149" s="2" t="s">
        <v>31</v>
      </c>
      <c r="B149" s="2"/>
      <c r="C149" s="13">
        <v>159.41999999999999</v>
      </c>
      <c r="D149" s="13">
        <f t="shared" si="7"/>
        <v>1715.9968799999997</v>
      </c>
      <c r="E149" s="7"/>
      <c r="F149" s="7">
        <f t="shared" si="6"/>
        <v>0</v>
      </c>
    </row>
    <row r="150" spans="1:6">
      <c r="A150" s="2" t="s">
        <v>32</v>
      </c>
      <c r="B150" s="2"/>
      <c r="C150" s="13">
        <v>89.56</v>
      </c>
      <c r="D150" s="13">
        <f t="shared" si="7"/>
        <v>964.02383999999995</v>
      </c>
      <c r="E150" s="7"/>
      <c r="F150" s="7">
        <f t="shared" si="6"/>
        <v>0</v>
      </c>
    </row>
    <row r="151" spans="1:6">
      <c r="A151" s="2" t="s">
        <v>33</v>
      </c>
      <c r="B151" s="2"/>
      <c r="C151" s="13">
        <v>87.36</v>
      </c>
      <c r="D151" s="13">
        <f t="shared" si="7"/>
        <v>940.34303999999997</v>
      </c>
      <c r="E151" s="7"/>
      <c r="F151" s="7">
        <f t="shared" si="6"/>
        <v>0</v>
      </c>
    </row>
    <row r="152" spans="1:6">
      <c r="A152" s="2" t="s">
        <v>34</v>
      </c>
      <c r="B152" s="2"/>
      <c r="C152" s="13">
        <v>87.36</v>
      </c>
      <c r="D152" s="13">
        <f t="shared" si="7"/>
        <v>940.34303999999997</v>
      </c>
      <c r="E152" s="7"/>
      <c r="F152" s="7">
        <f t="shared" si="6"/>
        <v>0</v>
      </c>
    </row>
    <row r="153" spans="1:6">
      <c r="A153" s="2" t="s">
        <v>35</v>
      </c>
      <c r="B153" s="2"/>
      <c r="C153" s="13">
        <v>87.36</v>
      </c>
      <c r="D153" s="13">
        <f t="shared" si="7"/>
        <v>940.34303999999997</v>
      </c>
      <c r="E153" s="7"/>
      <c r="F153" s="7">
        <f t="shared" si="6"/>
        <v>0</v>
      </c>
    </row>
    <row r="154" spans="1:6">
      <c r="A154" s="2" t="s">
        <v>36</v>
      </c>
      <c r="B154" s="2"/>
      <c r="C154" s="13">
        <v>87.36</v>
      </c>
      <c r="D154" s="13">
        <f t="shared" si="7"/>
        <v>940.34303999999997</v>
      </c>
      <c r="E154" s="7"/>
      <c r="F154" s="7">
        <f t="shared" si="6"/>
        <v>0</v>
      </c>
    </row>
    <row r="155" spans="1:6">
      <c r="A155" s="2" t="s">
        <v>61</v>
      </c>
      <c r="B155" s="2"/>
      <c r="C155" s="13">
        <v>87.36</v>
      </c>
      <c r="D155" s="13">
        <f t="shared" si="7"/>
        <v>940.34303999999997</v>
      </c>
      <c r="E155" s="7"/>
      <c r="F155" s="7">
        <f t="shared" si="6"/>
        <v>0</v>
      </c>
    </row>
    <row r="156" spans="1:6">
      <c r="A156" s="2" t="s">
        <v>37</v>
      </c>
      <c r="B156" s="2"/>
      <c r="C156" s="13">
        <v>87.78</v>
      </c>
      <c r="D156" s="13">
        <f t="shared" si="7"/>
        <v>944.86392000000001</v>
      </c>
      <c r="E156" s="7"/>
      <c r="F156" s="7">
        <f t="shared" si="6"/>
        <v>0</v>
      </c>
    </row>
    <row r="157" spans="1:6">
      <c r="A157" s="2" t="s">
        <v>38</v>
      </c>
      <c r="B157" s="2"/>
      <c r="C157" s="13">
        <v>46.06</v>
      </c>
      <c r="D157" s="13">
        <f t="shared" si="7"/>
        <v>495.78983999999997</v>
      </c>
      <c r="E157" s="7"/>
      <c r="F157" s="7">
        <f t="shared" si="6"/>
        <v>0</v>
      </c>
    </row>
    <row r="158" spans="1:6">
      <c r="A158" s="2" t="s">
        <v>39</v>
      </c>
      <c r="B158" s="2"/>
      <c r="C158" s="13">
        <v>90.9</v>
      </c>
      <c r="D158" s="13">
        <f t="shared" si="7"/>
        <v>978.44759999999997</v>
      </c>
      <c r="E158" s="7"/>
      <c r="F158" s="7">
        <f t="shared" si="6"/>
        <v>0</v>
      </c>
    </row>
    <row r="159" spans="1:6">
      <c r="A159" s="2" t="s">
        <v>40</v>
      </c>
      <c r="B159" s="2"/>
      <c r="C159" s="13">
        <v>90.9</v>
      </c>
      <c r="D159" s="13">
        <f t="shared" ref="D159:D163" si="8">C159*10.764</f>
        <v>978.44759999999997</v>
      </c>
      <c r="E159" s="7"/>
      <c r="F159" s="7">
        <f t="shared" si="6"/>
        <v>0</v>
      </c>
    </row>
    <row r="160" spans="1:6">
      <c r="A160" s="2" t="s">
        <v>41</v>
      </c>
      <c r="B160" s="2"/>
      <c r="C160" s="13">
        <v>87.03</v>
      </c>
      <c r="D160" s="13">
        <f t="shared" si="8"/>
        <v>936.79091999999991</v>
      </c>
      <c r="E160" s="7"/>
      <c r="F160" s="7">
        <f t="shared" si="6"/>
        <v>0</v>
      </c>
    </row>
    <row r="161" spans="1:6">
      <c r="A161" s="2" t="s">
        <v>42</v>
      </c>
      <c r="B161" s="2"/>
      <c r="C161" s="13">
        <v>66.8</v>
      </c>
      <c r="D161" s="13">
        <f t="shared" si="8"/>
        <v>719.03519999999992</v>
      </c>
      <c r="E161" s="7"/>
      <c r="F161" s="7">
        <f t="shared" si="6"/>
        <v>0</v>
      </c>
    </row>
    <row r="162" spans="1:6">
      <c r="A162" s="2" t="s">
        <v>43</v>
      </c>
      <c r="B162" s="2"/>
      <c r="C162" s="13">
        <v>59.11</v>
      </c>
      <c r="D162" s="13">
        <f t="shared" si="8"/>
        <v>636.26004</v>
      </c>
      <c r="E162" s="7"/>
      <c r="F162" s="7">
        <f t="shared" si="6"/>
        <v>0</v>
      </c>
    </row>
    <row r="163" spans="1:6">
      <c r="A163" s="2" t="s">
        <v>44</v>
      </c>
      <c r="B163" s="2"/>
      <c r="C163" s="13">
        <v>84.02</v>
      </c>
      <c r="D163" s="13">
        <f t="shared" si="8"/>
        <v>904.39127999999994</v>
      </c>
      <c r="E163" s="7"/>
      <c r="F163" s="7">
        <f t="shared" si="6"/>
        <v>0</v>
      </c>
    </row>
    <row r="164" spans="1:6">
      <c r="A164" s="2" t="s">
        <v>45</v>
      </c>
      <c r="B164" s="2"/>
      <c r="C164" s="13">
        <v>87.02</v>
      </c>
      <c r="D164" s="13">
        <f t="shared" ref="D164:D172" si="9">C164*10.764</f>
        <v>936.68327999999985</v>
      </c>
      <c r="E164" s="7"/>
      <c r="F164" s="7">
        <f t="shared" si="6"/>
        <v>0</v>
      </c>
    </row>
    <row r="165" spans="1:6">
      <c r="A165" s="2" t="s">
        <v>69</v>
      </c>
      <c r="B165" s="2"/>
      <c r="C165" s="13">
        <v>87.02</v>
      </c>
      <c r="D165" s="13">
        <f t="shared" si="9"/>
        <v>936.68327999999985</v>
      </c>
      <c r="E165" s="7"/>
      <c r="F165" s="7">
        <f t="shared" si="6"/>
        <v>0</v>
      </c>
    </row>
    <row r="166" spans="1:6">
      <c r="A166" s="2" t="s">
        <v>62</v>
      </c>
      <c r="B166" s="9"/>
      <c r="C166" s="13">
        <v>48.17</v>
      </c>
      <c r="D166" s="13">
        <f t="shared" si="9"/>
        <v>518.50188000000003</v>
      </c>
      <c r="E166" s="7"/>
      <c r="F166" s="7">
        <f t="shared" si="6"/>
        <v>0</v>
      </c>
    </row>
    <row r="167" spans="1:6">
      <c r="A167" s="2" t="s">
        <v>63</v>
      </c>
      <c r="B167" s="2"/>
      <c r="C167" s="13">
        <v>73.73</v>
      </c>
      <c r="D167" s="13">
        <f t="shared" si="9"/>
        <v>793.62972000000002</v>
      </c>
      <c r="E167" s="7"/>
      <c r="F167" s="7">
        <f t="shared" si="6"/>
        <v>0</v>
      </c>
    </row>
    <row r="168" spans="1:6">
      <c r="A168" s="2" t="s">
        <v>64</v>
      </c>
      <c r="B168" s="2"/>
      <c r="C168" s="13">
        <v>72.7</v>
      </c>
      <c r="D168" s="13">
        <f t="shared" si="9"/>
        <v>782.54279999999994</v>
      </c>
      <c r="E168" s="7"/>
      <c r="F168" s="7">
        <f t="shared" si="6"/>
        <v>0</v>
      </c>
    </row>
    <row r="169" spans="1:6">
      <c r="A169" s="2" t="s">
        <v>65</v>
      </c>
      <c r="B169" s="2"/>
      <c r="C169" s="13">
        <v>72.7</v>
      </c>
      <c r="D169" s="13">
        <f t="shared" si="9"/>
        <v>782.54279999999994</v>
      </c>
      <c r="E169" s="7"/>
      <c r="F169" s="7">
        <f t="shared" si="6"/>
        <v>0</v>
      </c>
    </row>
    <row r="170" spans="1:6">
      <c r="A170" s="2" t="s">
        <v>66</v>
      </c>
      <c r="B170" s="2"/>
      <c r="C170" s="13">
        <v>50.54</v>
      </c>
      <c r="D170" s="13">
        <f t="shared" si="9"/>
        <v>544.01256000000001</v>
      </c>
      <c r="E170" s="7"/>
      <c r="F170" s="7">
        <f t="shared" si="6"/>
        <v>0</v>
      </c>
    </row>
    <row r="171" spans="1:6">
      <c r="A171" s="2" t="s">
        <v>67</v>
      </c>
      <c r="B171" s="2"/>
      <c r="C171" s="13">
        <v>86.65</v>
      </c>
      <c r="D171" s="13">
        <f t="shared" si="9"/>
        <v>932.70060000000001</v>
      </c>
      <c r="E171" s="7"/>
      <c r="F171" s="7">
        <f t="shared" si="6"/>
        <v>0</v>
      </c>
    </row>
    <row r="172" spans="1:6">
      <c r="A172" s="2" t="s">
        <v>68</v>
      </c>
      <c r="B172" s="2"/>
      <c r="C172" s="13">
        <v>97.7</v>
      </c>
      <c r="D172" s="13">
        <f t="shared" si="9"/>
        <v>1051.6428000000001</v>
      </c>
      <c r="E172" s="7"/>
      <c r="F172" s="7">
        <f t="shared" si="6"/>
        <v>0</v>
      </c>
    </row>
    <row r="173" spans="1:6">
      <c r="A173" s="2" t="s">
        <v>70</v>
      </c>
      <c r="B173" s="2"/>
      <c r="C173" s="13">
        <v>97.7</v>
      </c>
      <c r="D173" s="13">
        <f t="shared" ref="D173:D181" si="10">C173*10.764</f>
        <v>1051.6428000000001</v>
      </c>
      <c r="E173" s="7"/>
      <c r="F173" s="7">
        <f t="shared" si="6"/>
        <v>0</v>
      </c>
    </row>
    <row r="174" spans="1:6">
      <c r="A174" s="2" t="s">
        <v>71</v>
      </c>
      <c r="B174" s="2"/>
      <c r="C174" s="13">
        <v>120.96</v>
      </c>
      <c r="D174" s="13">
        <f t="shared" si="10"/>
        <v>1302.0134399999999</v>
      </c>
      <c r="E174" s="7"/>
      <c r="F174" s="7">
        <f t="shared" si="6"/>
        <v>0</v>
      </c>
    </row>
    <row r="175" spans="1:6">
      <c r="A175" s="2" t="s">
        <v>78</v>
      </c>
      <c r="B175" s="2"/>
      <c r="C175" s="13">
        <v>83.35</v>
      </c>
      <c r="D175" s="13">
        <f t="shared" si="10"/>
        <v>897.17939999999987</v>
      </c>
      <c r="E175" s="7"/>
      <c r="F175" s="7">
        <f t="shared" si="6"/>
        <v>0</v>
      </c>
    </row>
    <row r="176" spans="1:6">
      <c r="A176" s="2" t="s">
        <v>72</v>
      </c>
      <c r="B176" s="2"/>
      <c r="C176" s="13">
        <v>87.02</v>
      </c>
      <c r="D176" s="13">
        <f t="shared" si="10"/>
        <v>936.68327999999985</v>
      </c>
      <c r="E176" s="7"/>
      <c r="F176" s="7">
        <f t="shared" ref="F176:F183" si="11">E176*3.28</f>
        <v>0</v>
      </c>
    </row>
    <row r="177" spans="1:6">
      <c r="A177" s="2" t="s">
        <v>73</v>
      </c>
      <c r="B177" s="2"/>
      <c r="C177" s="13">
        <v>87.02</v>
      </c>
      <c r="D177" s="13">
        <f t="shared" si="10"/>
        <v>936.68327999999985</v>
      </c>
      <c r="E177" s="7"/>
      <c r="F177" s="7">
        <f t="shared" si="11"/>
        <v>0</v>
      </c>
    </row>
    <row r="178" spans="1:6">
      <c r="A178" s="2" t="s">
        <v>74</v>
      </c>
      <c r="B178" s="2"/>
      <c r="C178" s="13">
        <v>87.02</v>
      </c>
      <c r="D178" s="13">
        <f t="shared" si="10"/>
        <v>936.68327999999985</v>
      </c>
      <c r="E178" s="7"/>
      <c r="F178" s="7">
        <f t="shared" si="11"/>
        <v>0</v>
      </c>
    </row>
    <row r="179" spans="1:6">
      <c r="A179" s="2" t="s">
        <v>75</v>
      </c>
      <c r="B179" s="2"/>
      <c r="C179" s="13">
        <v>87.36</v>
      </c>
      <c r="D179" s="13">
        <f t="shared" si="10"/>
        <v>940.34303999999997</v>
      </c>
      <c r="E179" s="7"/>
      <c r="F179" s="7">
        <f t="shared" si="11"/>
        <v>0</v>
      </c>
    </row>
    <row r="180" spans="1:6">
      <c r="A180" s="2" t="s">
        <v>76</v>
      </c>
      <c r="B180" s="2"/>
      <c r="C180" s="13">
        <v>87.36</v>
      </c>
      <c r="D180" s="13">
        <f t="shared" si="10"/>
        <v>940.34303999999997</v>
      </c>
      <c r="E180" s="7"/>
      <c r="F180" s="7">
        <f t="shared" si="11"/>
        <v>0</v>
      </c>
    </row>
    <row r="181" spans="1:6">
      <c r="A181" s="2" t="s">
        <v>77</v>
      </c>
      <c r="B181" s="2"/>
      <c r="C181" s="13">
        <v>87.36</v>
      </c>
      <c r="D181" s="13">
        <f t="shared" si="10"/>
        <v>940.34303999999997</v>
      </c>
      <c r="E181" s="7"/>
      <c r="F181" s="7">
        <f t="shared" si="11"/>
        <v>0</v>
      </c>
    </row>
    <row r="182" spans="1:6">
      <c r="A182" s="2" t="s">
        <v>79</v>
      </c>
      <c r="B182" s="2"/>
      <c r="C182" s="13">
        <v>87.36</v>
      </c>
      <c r="D182" s="13">
        <f t="shared" ref="D182:D183" si="12">C182*10.764</f>
        <v>940.34303999999997</v>
      </c>
      <c r="E182" s="7"/>
      <c r="F182" s="7">
        <f t="shared" si="11"/>
        <v>0</v>
      </c>
    </row>
    <row r="183" spans="1:6">
      <c r="A183" s="2" t="s">
        <v>80</v>
      </c>
      <c r="B183" s="2"/>
      <c r="C183" s="13">
        <v>90.48</v>
      </c>
      <c r="D183" s="13">
        <f t="shared" si="12"/>
        <v>973.92671999999993</v>
      </c>
      <c r="E183" s="7"/>
      <c r="F183" s="7">
        <f t="shared" si="11"/>
        <v>0</v>
      </c>
    </row>
    <row r="184" spans="1:6">
      <c r="A184" s="8"/>
      <c r="B184" s="2"/>
      <c r="C184" s="13"/>
      <c r="D184" s="13"/>
      <c r="E184" s="7"/>
      <c r="F184" s="7"/>
    </row>
    <row r="185" spans="1:6">
      <c r="A185" s="6" t="s">
        <v>81</v>
      </c>
      <c r="B185" s="2"/>
      <c r="C185" s="13"/>
      <c r="D185" s="13"/>
      <c r="E185" s="7"/>
      <c r="F185" s="7"/>
    </row>
    <row r="186" spans="1:6">
      <c r="A186" s="2" t="s">
        <v>48</v>
      </c>
      <c r="B186" s="2"/>
      <c r="C186" s="13">
        <v>213.46</v>
      </c>
      <c r="D186" s="13">
        <f t="shared" ref="D186:D249" si="13">C186*10.764</f>
        <v>2297.6834399999998</v>
      </c>
      <c r="E186" s="7"/>
      <c r="F186" s="7">
        <f t="shared" ref="F186:F249" si="14">E186*3.28</f>
        <v>0</v>
      </c>
    </row>
    <row r="187" spans="1:6">
      <c r="A187" s="2" t="s">
        <v>49</v>
      </c>
      <c r="B187" s="2"/>
      <c r="C187" s="13">
        <v>281.23</v>
      </c>
      <c r="D187" s="13">
        <f t="shared" si="13"/>
        <v>3027.1597200000001</v>
      </c>
      <c r="E187" s="7"/>
      <c r="F187" s="7">
        <f t="shared" si="14"/>
        <v>0</v>
      </c>
    </row>
    <row r="188" spans="1:6">
      <c r="A188" s="2" t="s">
        <v>50</v>
      </c>
      <c r="B188" s="2"/>
      <c r="C188" s="13">
        <v>160.43</v>
      </c>
      <c r="D188" s="13">
        <f t="shared" si="13"/>
        <v>1726.86852</v>
      </c>
      <c r="E188" s="7"/>
      <c r="F188" s="7">
        <f t="shared" si="14"/>
        <v>0</v>
      </c>
    </row>
    <row r="189" spans="1:6">
      <c r="A189" s="2" t="s">
        <v>56</v>
      </c>
      <c r="B189" s="2"/>
      <c r="C189" s="13">
        <v>154.9</v>
      </c>
      <c r="D189" s="13">
        <f t="shared" si="13"/>
        <v>1667.3435999999999</v>
      </c>
      <c r="E189" s="7"/>
      <c r="F189" s="7">
        <f t="shared" si="14"/>
        <v>0</v>
      </c>
    </row>
    <row r="190" spans="1:6">
      <c r="A190" s="2" t="s">
        <v>51</v>
      </c>
      <c r="B190" s="9"/>
      <c r="C190" s="13">
        <v>154.9</v>
      </c>
      <c r="D190" s="13">
        <f t="shared" si="13"/>
        <v>1667.3435999999999</v>
      </c>
      <c r="E190" s="7"/>
      <c r="F190" s="7">
        <f t="shared" si="14"/>
        <v>0</v>
      </c>
    </row>
    <row r="191" spans="1:6">
      <c r="A191" s="2" t="s">
        <v>52</v>
      </c>
      <c r="B191" s="2"/>
      <c r="C191" s="13">
        <v>87.36</v>
      </c>
      <c r="D191" s="13">
        <f t="shared" si="13"/>
        <v>940.34303999999997</v>
      </c>
      <c r="E191" s="7"/>
      <c r="F191" s="7">
        <f t="shared" si="14"/>
        <v>0</v>
      </c>
    </row>
    <row r="192" spans="1:6">
      <c r="A192" s="2" t="s">
        <v>53</v>
      </c>
      <c r="B192" s="2"/>
      <c r="C192" s="13">
        <v>58.76</v>
      </c>
      <c r="D192" s="13">
        <f t="shared" si="13"/>
        <v>632.49263999999994</v>
      </c>
      <c r="E192" s="7"/>
      <c r="F192" s="7">
        <f t="shared" si="14"/>
        <v>0</v>
      </c>
    </row>
    <row r="193" spans="1:6">
      <c r="A193" s="2" t="s">
        <v>54</v>
      </c>
      <c r="B193" s="2"/>
      <c r="C193" s="13">
        <v>87.36</v>
      </c>
      <c r="D193" s="13">
        <f t="shared" si="13"/>
        <v>940.34303999999997</v>
      </c>
      <c r="E193" s="7"/>
      <c r="F193" s="7">
        <f t="shared" si="14"/>
        <v>0</v>
      </c>
    </row>
    <row r="194" spans="1:6">
      <c r="A194" s="2" t="s">
        <v>55</v>
      </c>
      <c r="B194" s="2"/>
      <c r="C194" s="13">
        <v>87.36</v>
      </c>
      <c r="D194" s="13">
        <f t="shared" si="13"/>
        <v>940.34303999999997</v>
      </c>
      <c r="E194" s="7"/>
      <c r="F194" s="7">
        <f t="shared" si="14"/>
        <v>0</v>
      </c>
    </row>
    <row r="195" spans="1:6">
      <c r="A195" s="2" t="s">
        <v>7</v>
      </c>
      <c r="B195" s="2"/>
      <c r="C195" s="13">
        <v>87.36</v>
      </c>
      <c r="D195" s="13">
        <f t="shared" si="13"/>
        <v>940.34303999999997</v>
      </c>
      <c r="E195" s="7"/>
      <c r="F195" s="7">
        <f t="shared" si="14"/>
        <v>0</v>
      </c>
    </row>
    <row r="196" spans="1:6">
      <c r="A196" s="2" t="s">
        <v>8</v>
      </c>
      <c r="B196" s="2"/>
      <c r="C196" s="13">
        <v>87.36</v>
      </c>
      <c r="D196" s="13">
        <f t="shared" si="13"/>
        <v>940.34303999999997</v>
      </c>
      <c r="E196" s="7"/>
      <c r="F196" s="7">
        <f t="shared" si="14"/>
        <v>0</v>
      </c>
    </row>
    <row r="197" spans="1:6">
      <c r="A197" s="2" t="s">
        <v>9</v>
      </c>
      <c r="B197" s="2"/>
      <c r="C197" s="13">
        <v>153.81</v>
      </c>
      <c r="D197" s="13">
        <f t="shared" si="13"/>
        <v>1655.6108399999998</v>
      </c>
      <c r="E197" s="7"/>
      <c r="F197" s="7">
        <f t="shared" si="14"/>
        <v>0</v>
      </c>
    </row>
    <row r="198" spans="1:6">
      <c r="A198" s="2" t="s">
        <v>57</v>
      </c>
      <c r="B198" s="2"/>
      <c r="C198" s="13">
        <v>152.07</v>
      </c>
      <c r="D198" s="13">
        <f t="shared" si="13"/>
        <v>1636.8814799999998</v>
      </c>
      <c r="E198" s="7"/>
      <c r="F198" s="7">
        <f t="shared" si="14"/>
        <v>0</v>
      </c>
    </row>
    <row r="199" spans="1:6">
      <c r="A199" s="2" t="s">
        <v>58</v>
      </c>
      <c r="B199" s="2"/>
      <c r="C199" s="13">
        <v>144.22</v>
      </c>
      <c r="D199" s="13">
        <f t="shared" si="13"/>
        <v>1552.3840799999998</v>
      </c>
      <c r="E199" s="7"/>
      <c r="F199" s="7">
        <f t="shared" si="14"/>
        <v>0</v>
      </c>
    </row>
    <row r="200" spans="1:6">
      <c r="A200" s="2" t="s">
        <v>10</v>
      </c>
      <c r="B200" s="2"/>
      <c r="C200" s="13">
        <v>144.22</v>
      </c>
      <c r="D200" s="13">
        <f t="shared" si="13"/>
        <v>1552.3840799999998</v>
      </c>
      <c r="E200" s="7"/>
      <c r="F200" s="7">
        <f t="shared" si="14"/>
        <v>0</v>
      </c>
    </row>
    <row r="201" spans="1:6">
      <c r="A201" s="2" t="s">
        <v>11</v>
      </c>
      <c r="B201" s="2"/>
      <c r="C201" s="13">
        <v>128.22</v>
      </c>
      <c r="D201" s="13">
        <f t="shared" si="13"/>
        <v>1380.1600799999999</v>
      </c>
      <c r="E201" s="7"/>
      <c r="F201" s="7">
        <f t="shared" si="14"/>
        <v>0</v>
      </c>
    </row>
    <row r="202" spans="1:6">
      <c r="A202" s="2" t="s">
        <v>12</v>
      </c>
      <c r="B202" s="2"/>
      <c r="C202" s="13">
        <v>100.74</v>
      </c>
      <c r="D202" s="13">
        <f t="shared" si="13"/>
        <v>1084.3653599999998</v>
      </c>
      <c r="E202" s="7"/>
      <c r="F202" s="7">
        <f t="shared" si="14"/>
        <v>0</v>
      </c>
    </row>
    <row r="203" spans="1:6">
      <c r="A203" s="2" t="s">
        <v>13</v>
      </c>
      <c r="B203" s="2"/>
      <c r="C203" s="13">
        <v>144.91999999999999</v>
      </c>
      <c r="D203" s="13">
        <f t="shared" si="13"/>
        <v>1559.9188799999997</v>
      </c>
      <c r="E203" s="7"/>
      <c r="F203" s="7">
        <f t="shared" si="14"/>
        <v>0</v>
      </c>
    </row>
    <row r="204" spans="1:6">
      <c r="A204" s="2" t="s">
        <v>14</v>
      </c>
      <c r="B204" s="2"/>
      <c r="C204" s="13">
        <v>144.91999999999999</v>
      </c>
      <c r="D204" s="13">
        <f t="shared" si="13"/>
        <v>1559.9188799999997</v>
      </c>
      <c r="E204" s="7"/>
      <c r="F204" s="7">
        <f t="shared" si="14"/>
        <v>0</v>
      </c>
    </row>
    <row r="205" spans="1:6">
      <c r="A205" s="2" t="s">
        <v>15</v>
      </c>
      <c r="B205" s="2"/>
      <c r="C205" s="13">
        <v>146.97999999999999</v>
      </c>
      <c r="D205" s="13">
        <f t="shared" si="13"/>
        <v>1582.0927199999999</v>
      </c>
      <c r="E205" s="7"/>
      <c r="F205" s="7">
        <f t="shared" si="14"/>
        <v>0</v>
      </c>
    </row>
    <row r="206" spans="1:6">
      <c r="A206" s="2" t="s">
        <v>16</v>
      </c>
      <c r="B206" s="2"/>
      <c r="C206" s="13">
        <v>87.2</v>
      </c>
      <c r="D206" s="13">
        <f t="shared" si="13"/>
        <v>938.62079999999992</v>
      </c>
      <c r="E206" s="7"/>
      <c r="F206" s="7">
        <f t="shared" si="14"/>
        <v>0</v>
      </c>
    </row>
    <row r="207" spans="1:6">
      <c r="A207" s="2" t="s">
        <v>17</v>
      </c>
      <c r="B207" s="2"/>
      <c r="C207" s="13">
        <v>154.88999999999999</v>
      </c>
      <c r="D207" s="13">
        <f t="shared" si="13"/>
        <v>1667.2359599999997</v>
      </c>
      <c r="E207" s="7"/>
      <c r="F207" s="7">
        <f t="shared" si="14"/>
        <v>0</v>
      </c>
    </row>
    <row r="208" spans="1:6">
      <c r="A208" s="2" t="s">
        <v>18</v>
      </c>
      <c r="B208" s="2"/>
      <c r="C208" s="13">
        <v>154.9</v>
      </c>
      <c r="D208" s="13">
        <f t="shared" si="13"/>
        <v>1667.3435999999999</v>
      </c>
      <c r="E208" s="7"/>
      <c r="F208" s="7">
        <f t="shared" si="14"/>
        <v>0</v>
      </c>
    </row>
    <row r="209" spans="1:6">
      <c r="A209" s="2" t="s">
        <v>59</v>
      </c>
      <c r="B209" s="2"/>
      <c r="C209" s="13">
        <v>149.55000000000001</v>
      </c>
      <c r="D209" s="13">
        <f t="shared" si="13"/>
        <v>1609.7562</v>
      </c>
      <c r="E209" s="7"/>
      <c r="F209" s="7">
        <f t="shared" si="14"/>
        <v>0</v>
      </c>
    </row>
    <row r="210" spans="1:6">
      <c r="A210" s="2" t="s">
        <v>19</v>
      </c>
      <c r="B210" s="2"/>
      <c r="C210" s="13">
        <v>60.6</v>
      </c>
      <c r="D210" s="13">
        <f t="shared" si="13"/>
        <v>652.29840000000002</v>
      </c>
      <c r="E210" s="7"/>
      <c r="F210" s="7">
        <f t="shared" si="14"/>
        <v>0</v>
      </c>
    </row>
    <row r="211" spans="1:6">
      <c r="A211" s="2" t="s">
        <v>20</v>
      </c>
      <c r="B211" s="2"/>
      <c r="C211" s="13">
        <v>86.88</v>
      </c>
      <c r="D211" s="13">
        <f t="shared" si="13"/>
        <v>935.17631999999992</v>
      </c>
      <c r="E211" s="7"/>
      <c r="F211" s="7">
        <f t="shared" si="14"/>
        <v>0</v>
      </c>
    </row>
    <row r="212" spans="1:6">
      <c r="A212" s="2" t="s">
        <v>21</v>
      </c>
      <c r="B212" s="2"/>
      <c r="C212" s="13">
        <v>154.9</v>
      </c>
      <c r="D212" s="13">
        <f t="shared" si="13"/>
        <v>1667.3435999999999</v>
      </c>
      <c r="E212" s="7"/>
      <c r="F212" s="7">
        <f t="shared" si="14"/>
        <v>0</v>
      </c>
    </row>
    <row r="213" spans="1:6">
      <c r="A213" s="2" t="s">
        <v>22</v>
      </c>
      <c r="B213" s="2"/>
      <c r="C213" s="13">
        <v>161.81</v>
      </c>
      <c r="D213" s="13">
        <f t="shared" si="13"/>
        <v>1741.7228399999999</v>
      </c>
      <c r="E213" s="7"/>
      <c r="F213" s="7">
        <f t="shared" si="14"/>
        <v>0</v>
      </c>
    </row>
    <row r="214" spans="1:6">
      <c r="A214" s="2" t="s">
        <v>23</v>
      </c>
      <c r="B214" s="2"/>
      <c r="C214" s="13">
        <v>109.69</v>
      </c>
      <c r="D214" s="13">
        <f t="shared" si="13"/>
        <v>1180.7031599999998</v>
      </c>
      <c r="E214" s="7"/>
      <c r="F214" s="7">
        <f t="shared" si="14"/>
        <v>0</v>
      </c>
    </row>
    <row r="215" spans="1:6">
      <c r="A215" s="2" t="s">
        <v>24</v>
      </c>
      <c r="B215" s="2"/>
      <c r="C215" s="13">
        <v>87.36</v>
      </c>
      <c r="D215" s="13">
        <f t="shared" si="13"/>
        <v>940.34303999999997</v>
      </c>
      <c r="E215" s="7"/>
      <c r="F215" s="7">
        <f t="shared" si="14"/>
        <v>0</v>
      </c>
    </row>
    <row r="216" spans="1:6">
      <c r="A216" s="2" t="s">
        <v>25</v>
      </c>
      <c r="B216" s="2"/>
      <c r="C216" s="13">
        <v>87.36</v>
      </c>
      <c r="D216" s="13">
        <f t="shared" si="13"/>
        <v>940.34303999999997</v>
      </c>
      <c r="E216" s="7"/>
      <c r="F216" s="7">
        <f t="shared" si="14"/>
        <v>0</v>
      </c>
    </row>
    <row r="217" spans="1:6">
      <c r="A217" s="2" t="s">
        <v>26</v>
      </c>
      <c r="B217" s="2"/>
      <c r="C217" s="13">
        <v>87.36</v>
      </c>
      <c r="D217" s="13">
        <f t="shared" si="13"/>
        <v>940.34303999999997</v>
      </c>
      <c r="E217" s="7"/>
      <c r="F217" s="7">
        <f t="shared" si="14"/>
        <v>0</v>
      </c>
    </row>
    <row r="218" spans="1:6">
      <c r="A218" s="2" t="s">
        <v>27</v>
      </c>
      <c r="B218" s="2"/>
      <c r="C218" s="13">
        <v>87.36</v>
      </c>
      <c r="D218" s="13">
        <f t="shared" si="13"/>
        <v>940.34303999999997</v>
      </c>
      <c r="E218" s="7"/>
      <c r="F218" s="7">
        <f t="shared" si="14"/>
        <v>0</v>
      </c>
    </row>
    <row r="219" spans="1:6">
      <c r="A219" s="2" t="s">
        <v>60</v>
      </c>
      <c r="B219" s="2"/>
      <c r="C219" s="13">
        <v>58.76</v>
      </c>
      <c r="D219" s="13">
        <f t="shared" si="13"/>
        <v>632.49263999999994</v>
      </c>
      <c r="E219" s="7"/>
      <c r="F219" s="7">
        <f t="shared" si="14"/>
        <v>0</v>
      </c>
    </row>
    <row r="220" spans="1:6">
      <c r="A220" s="2" t="s">
        <v>28</v>
      </c>
      <c r="B220" s="2"/>
      <c r="C220" s="13">
        <v>154.9</v>
      </c>
      <c r="D220" s="13">
        <f t="shared" si="13"/>
        <v>1667.3435999999999</v>
      </c>
      <c r="E220" s="7"/>
      <c r="F220" s="7">
        <f t="shared" si="14"/>
        <v>0</v>
      </c>
    </row>
    <row r="221" spans="1:6">
      <c r="A221" s="2" t="s">
        <v>29</v>
      </c>
      <c r="B221" s="9"/>
      <c r="C221" s="13">
        <v>154.9</v>
      </c>
      <c r="D221" s="13">
        <f t="shared" si="13"/>
        <v>1667.3435999999999</v>
      </c>
      <c r="E221" s="7"/>
      <c r="F221" s="7">
        <f t="shared" si="14"/>
        <v>0</v>
      </c>
    </row>
    <row r="222" spans="1:6">
      <c r="A222" s="2" t="s">
        <v>30</v>
      </c>
      <c r="B222" s="2"/>
      <c r="C222" s="13">
        <v>154.9</v>
      </c>
      <c r="D222" s="13">
        <f t="shared" si="13"/>
        <v>1667.3435999999999</v>
      </c>
      <c r="E222" s="7"/>
      <c r="F222" s="7">
        <f t="shared" si="14"/>
        <v>0</v>
      </c>
    </row>
    <row r="223" spans="1:6">
      <c r="A223" s="2" t="s">
        <v>31</v>
      </c>
      <c r="B223" s="2"/>
      <c r="C223" s="13">
        <v>159.41999999999999</v>
      </c>
      <c r="D223" s="13">
        <f t="shared" si="13"/>
        <v>1715.9968799999997</v>
      </c>
      <c r="E223" s="7"/>
      <c r="F223" s="7">
        <f t="shared" si="14"/>
        <v>0</v>
      </c>
    </row>
    <row r="224" spans="1:6">
      <c r="A224" s="2" t="s">
        <v>32</v>
      </c>
      <c r="B224" s="2"/>
      <c r="C224" s="13">
        <v>89.56</v>
      </c>
      <c r="D224" s="13">
        <f t="shared" si="13"/>
        <v>964.02383999999995</v>
      </c>
      <c r="E224" s="7"/>
      <c r="F224" s="7">
        <f t="shared" si="14"/>
        <v>0</v>
      </c>
    </row>
    <row r="225" spans="1:6">
      <c r="A225" s="2" t="s">
        <v>33</v>
      </c>
      <c r="B225" s="2"/>
      <c r="C225" s="13">
        <v>87.02</v>
      </c>
      <c r="D225" s="13">
        <f t="shared" si="13"/>
        <v>936.68327999999985</v>
      </c>
      <c r="E225" s="7"/>
      <c r="F225" s="7">
        <f t="shared" si="14"/>
        <v>0</v>
      </c>
    </row>
    <row r="226" spans="1:6">
      <c r="A226" s="2" t="s">
        <v>34</v>
      </c>
      <c r="B226" s="2"/>
      <c r="C226" s="13">
        <v>87.02</v>
      </c>
      <c r="D226" s="13">
        <f t="shared" si="13"/>
        <v>936.68327999999985</v>
      </c>
      <c r="E226" s="7"/>
      <c r="F226" s="7">
        <f t="shared" si="14"/>
        <v>0</v>
      </c>
    </row>
    <row r="227" spans="1:6">
      <c r="A227" s="2" t="s">
        <v>35</v>
      </c>
      <c r="B227" s="2"/>
      <c r="C227" s="13">
        <v>87.02</v>
      </c>
      <c r="D227" s="13">
        <f t="shared" si="13"/>
        <v>936.68327999999985</v>
      </c>
      <c r="E227" s="7"/>
      <c r="F227" s="7">
        <f t="shared" si="14"/>
        <v>0</v>
      </c>
    </row>
    <row r="228" spans="1:6">
      <c r="A228" s="2" t="s">
        <v>36</v>
      </c>
      <c r="B228" s="2"/>
      <c r="C228" s="13">
        <v>87.36</v>
      </c>
      <c r="D228" s="13">
        <f t="shared" si="13"/>
        <v>940.34303999999997</v>
      </c>
      <c r="E228" s="7"/>
      <c r="F228" s="7">
        <f t="shared" si="14"/>
        <v>0</v>
      </c>
    </row>
    <row r="229" spans="1:6">
      <c r="A229" s="2" t="s">
        <v>61</v>
      </c>
      <c r="B229" s="2"/>
      <c r="C229" s="13">
        <v>87.36</v>
      </c>
      <c r="D229" s="13">
        <f t="shared" si="13"/>
        <v>940.34303999999997</v>
      </c>
      <c r="E229" s="7"/>
      <c r="F229" s="7">
        <f t="shared" si="14"/>
        <v>0</v>
      </c>
    </row>
    <row r="230" spans="1:6">
      <c r="A230" s="2" t="s">
        <v>37</v>
      </c>
      <c r="B230" s="2"/>
      <c r="C230" s="13">
        <v>87.77</v>
      </c>
      <c r="D230" s="13">
        <f t="shared" si="13"/>
        <v>944.75627999999995</v>
      </c>
      <c r="E230" s="7"/>
      <c r="F230" s="7">
        <f t="shared" si="14"/>
        <v>0</v>
      </c>
    </row>
    <row r="231" spans="1:6">
      <c r="A231" s="2" t="s">
        <v>38</v>
      </c>
      <c r="B231" s="2"/>
      <c r="C231" s="13">
        <v>66.34</v>
      </c>
      <c r="D231" s="13">
        <f t="shared" si="13"/>
        <v>714.08375999999998</v>
      </c>
      <c r="E231" s="7"/>
      <c r="F231" s="7">
        <f t="shared" si="14"/>
        <v>0</v>
      </c>
    </row>
    <row r="232" spans="1:6">
      <c r="A232" s="2" t="s">
        <v>39</v>
      </c>
      <c r="B232" s="2"/>
      <c r="C232" s="13">
        <v>90.9</v>
      </c>
      <c r="D232" s="13">
        <f t="shared" si="13"/>
        <v>978.44759999999997</v>
      </c>
      <c r="E232" s="7"/>
      <c r="F232" s="7">
        <f t="shared" si="14"/>
        <v>0</v>
      </c>
    </row>
    <row r="233" spans="1:6">
      <c r="A233" s="2" t="s">
        <v>40</v>
      </c>
      <c r="B233" s="2"/>
      <c r="C233" s="13">
        <v>87.03</v>
      </c>
      <c r="D233" s="13">
        <f t="shared" si="13"/>
        <v>936.79091999999991</v>
      </c>
      <c r="E233" s="7"/>
      <c r="F233" s="7">
        <f t="shared" si="14"/>
        <v>0</v>
      </c>
    </row>
    <row r="234" spans="1:6">
      <c r="A234" s="2" t="s">
        <v>41</v>
      </c>
      <c r="B234" s="2"/>
      <c r="C234" s="13">
        <v>66.8</v>
      </c>
      <c r="D234" s="13">
        <f t="shared" si="13"/>
        <v>719.03519999999992</v>
      </c>
      <c r="E234" s="7"/>
      <c r="F234" s="7">
        <f t="shared" si="14"/>
        <v>0</v>
      </c>
    </row>
    <row r="235" spans="1:6">
      <c r="A235" s="2" t="s">
        <v>42</v>
      </c>
      <c r="B235" s="2"/>
      <c r="C235" s="13">
        <v>59.11</v>
      </c>
      <c r="D235" s="13">
        <f t="shared" si="13"/>
        <v>636.26004</v>
      </c>
      <c r="E235" s="7"/>
      <c r="F235" s="7">
        <f t="shared" si="14"/>
        <v>0</v>
      </c>
    </row>
    <row r="236" spans="1:6">
      <c r="A236" s="2" t="s">
        <v>43</v>
      </c>
      <c r="B236" s="2"/>
      <c r="C236" s="13">
        <v>84.02</v>
      </c>
      <c r="D236" s="13">
        <f t="shared" si="13"/>
        <v>904.39127999999994</v>
      </c>
      <c r="E236" s="7"/>
      <c r="F236" s="7">
        <f t="shared" si="14"/>
        <v>0</v>
      </c>
    </row>
    <row r="237" spans="1:6">
      <c r="A237" s="2" t="s">
        <v>44</v>
      </c>
      <c r="B237" s="2"/>
      <c r="C237" s="13">
        <v>87.02</v>
      </c>
      <c r="D237" s="13">
        <f t="shared" si="13"/>
        <v>936.68327999999985</v>
      </c>
      <c r="E237" s="7"/>
      <c r="F237" s="7">
        <f t="shared" si="14"/>
        <v>0</v>
      </c>
    </row>
    <row r="238" spans="1:6">
      <c r="A238" s="2" t="s">
        <v>45</v>
      </c>
      <c r="B238" s="2"/>
      <c r="C238" s="13">
        <v>87.02</v>
      </c>
      <c r="D238" s="13">
        <f t="shared" si="13"/>
        <v>936.68327999999985</v>
      </c>
      <c r="E238" s="7"/>
      <c r="F238" s="7">
        <f t="shared" si="14"/>
        <v>0</v>
      </c>
    </row>
    <row r="239" spans="1:6">
      <c r="A239" s="2" t="s">
        <v>69</v>
      </c>
      <c r="B239" s="2"/>
      <c r="C239" s="13">
        <v>48.17</v>
      </c>
      <c r="D239" s="13">
        <f t="shared" si="13"/>
        <v>518.50188000000003</v>
      </c>
      <c r="E239" s="7"/>
      <c r="F239" s="7">
        <f t="shared" si="14"/>
        <v>0</v>
      </c>
    </row>
    <row r="240" spans="1:6">
      <c r="A240" s="2" t="s">
        <v>62</v>
      </c>
      <c r="B240" s="9"/>
      <c r="C240" s="13">
        <v>73.739999999999995</v>
      </c>
      <c r="D240" s="13">
        <f t="shared" si="13"/>
        <v>793.73735999999985</v>
      </c>
      <c r="E240" s="7"/>
      <c r="F240" s="7">
        <f t="shared" si="14"/>
        <v>0</v>
      </c>
    </row>
    <row r="241" spans="1:6">
      <c r="A241" s="2" t="s">
        <v>63</v>
      </c>
      <c r="B241" s="2"/>
      <c r="C241" s="13">
        <v>72.7</v>
      </c>
      <c r="D241" s="13">
        <f t="shared" si="13"/>
        <v>782.54279999999994</v>
      </c>
      <c r="E241" s="7"/>
      <c r="F241" s="7">
        <f t="shared" si="14"/>
        <v>0</v>
      </c>
    </row>
    <row r="242" spans="1:6">
      <c r="A242" s="2" t="s">
        <v>64</v>
      </c>
      <c r="B242" s="2"/>
      <c r="C242" s="13">
        <v>72.7</v>
      </c>
      <c r="D242" s="13">
        <f t="shared" si="13"/>
        <v>782.54279999999994</v>
      </c>
      <c r="E242" s="7"/>
      <c r="F242" s="7">
        <f t="shared" si="14"/>
        <v>0</v>
      </c>
    </row>
    <row r="243" spans="1:6">
      <c r="A243" s="2" t="s">
        <v>65</v>
      </c>
      <c r="B243" s="2"/>
      <c r="C243" s="13">
        <v>50.54</v>
      </c>
      <c r="D243" s="13">
        <f t="shared" si="13"/>
        <v>544.01256000000001</v>
      </c>
      <c r="E243" s="7"/>
      <c r="F243" s="7">
        <f t="shared" si="14"/>
        <v>0</v>
      </c>
    </row>
    <row r="244" spans="1:6">
      <c r="A244" s="2" t="s">
        <v>66</v>
      </c>
      <c r="B244" s="2"/>
      <c r="C244" s="13">
        <v>86.65</v>
      </c>
      <c r="D244" s="13">
        <f t="shared" si="13"/>
        <v>932.70060000000001</v>
      </c>
      <c r="E244" s="7"/>
      <c r="F244" s="7">
        <f t="shared" si="14"/>
        <v>0</v>
      </c>
    </row>
    <row r="245" spans="1:6">
      <c r="A245" s="2" t="s">
        <v>67</v>
      </c>
      <c r="B245" s="2"/>
      <c r="C245" s="13">
        <v>97.7</v>
      </c>
      <c r="D245" s="13">
        <f t="shared" si="13"/>
        <v>1051.6428000000001</v>
      </c>
      <c r="E245" s="7"/>
      <c r="F245" s="7">
        <f t="shared" si="14"/>
        <v>0</v>
      </c>
    </row>
    <row r="246" spans="1:6">
      <c r="A246" s="2" t="s">
        <v>68</v>
      </c>
      <c r="B246" s="2"/>
      <c r="C246" s="13">
        <v>97.7</v>
      </c>
      <c r="D246" s="13">
        <f t="shared" si="13"/>
        <v>1051.6428000000001</v>
      </c>
      <c r="E246" s="7"/>
      <c r="F246" s="7">
        <f t="shared" si="14"/>
        <v>0</v>
      </c>
    </row>
    <row r="247" spans="1:6">
      <c r="A247" s="2" t="s">
        <v>70</v>
      </c>
      <c r="B247" s="2"/>
      <c r="C247" s="13">
        <v>120.95</v>
      </c>
      <c r="D247" s="13">
        <f t="shared" si="13"/>
        <v>1301.9058</v>
      </c>
      <c r="E247" s="7"/>
      <c r="F247" s="7">
        <f t="shared" si="14"/>
        <v>0</v>
      </c>
    </row>
    <row r="248" spans="1:6">
      <c r="A248" s="2" t="s">
        <v>71</v>
      </c>
      <c r="B248" s="2"/>
      <c r="C248" s="13">
        <v>83.35</v>
      </c>
      <c r="D248" s="13">
        <f t="shared" si="13"/>
        <v>897.17939999999987</v>
      </c>
      <c r="E248" s="7"/>
      <c r="F248" s="7">
        <f t="shared" si="14"/>
        <v>0</v>
      </c>
    </row>
    <row r="249" spans="1:6">
      <c r="A249" s="2" t="s">
        <v>78</v>
      </c>
      <c r="B249" s="2"/>
      <c r="C249" s="13">
        <v>87.36</v>
      </c>
      <c r="D249" s="13">
        <f t="shared" si="13"/>
        <v>940.34303999999997</v>
      </c>
      <c r="E249" s="7"/>
      <c r="F249" s="7">
        <f t="shared" si="14"/>
        <v>0</v>
      </c>
    </row>
    <row r="250" spans="1:6">
      <c r="A250" s="2" t="s">
        <v>72</v>
      </c>
      <c r="B250" s="2"/>
      <c r="C250" s="13">
        <v>87.36</v>
      </c>
      <c r="D250" s="13">
        <f t="shared" ref="D250:D259" si="15">C250*10.764</f>
        <v>940.34303999999997</v>
      </c>
      <c r="E250" s="7"/>
      <c r="F250" s="7">
        <f t="shared" ref="F250:F259" si="16">E250*3.28</f>
        <v>0</v>
      </c>
    </row>
    <row r="251" spans="1:6">
      <c r="A251" s="2" t="s">
        <v>73</v>
      </c>
      <c r="B251" s="2"/>
      <c r="C251" s="13">
        <v>87.36</v>
      </c>
      <c r="D251" s="13">
        <f t="shared" si="15"/>
        <v>940.34303999999997</v>
      </c>
      <c r="E251" s="7"/>
      <c r="F251" s="7">
        <f t="shared" si="16"/>
        <v>0</v>
      </c>
    </row>
    <row r="252" spans="1:6">
      <c r="A252" s="2" t="s">
        <v>74</v>
      </c>
      <c r="B252" s="2"/>
      <c r="C252" s="13">
        <v>87.36</v>
      </c>
      <c r="D252" s="13">
        <f t="shared" si="15"/>
        <v>940.34303999999997</v>
      </c>
      <c r="E252" s="7"/>
      <c r="F252" s="7">
        <f t="shared" si="16"/>
        <v>0</v>
      </c>
    </row>
    <row r="253" spans="1:6">
      <c r="A253" s="2" t="s">
        <v>75</v>
      </c>
      <c r="B253" s="2"/>
      <c r="C253" s="13">
        <v>87.36</v>
      </c>
      <c r="D253" s="13">
        <f t="shared" si="15"/>
        <v>940.34303999999997</v>
      </c>
      <c r="E253" s="7"/>
      <c r="F253" s="7">
        <f t="shared" si="16"/>
        <v>0</v>
      </c>
    </row>
    <row r="254" spans="1:6">
      <c r="A254" s="2" t="s">
        <v>76</v>
      </c>
      <c r="B254" s="2"/>
      <c r="C254" s="13">
        <v>87.02</v>
      </c>
      <c r="D254" s="13">
        <f t="shared" si="15"/>
        <v>936.68327999999985</v>
      </c>
      <c r="E254" s="7"/>
      <c r="F254" s="7">
        <f t="shared" si="16"/>
        <v>0</v>
      </c>
    </row>
    <row r="255" spans="1:6">
      <c r="A255" s="2" t="s">
        <v>77</v>
      </c>
      <c r="B255" s="2"/>
      <c r="C255" s="13">
        <v>87.02</v>
      </c>
      <c r="D255" s="13">
        <f t="shared" si="15"/>
        <v>936.68327999999985</v>
      </c>
      <c r="E255" s="7"/>
      <c r="F255" s="7">
        <f t="shared" si="16"/>
        <v>0</v>
      </c>
    </row>
    <row r="256" spans="1:6">
      <c r="A256" s="2" t="s">
        <v>79</v>
      </c>
      <c r="B256" s="2"/>
      <c r="C256" s="13">
        <v>90.13</v>
      </c>
      <c r="D256" s="13">
        <f t="shared" si="15"/>
        <v>970.15931999999987</v>
      </c>
      <c r="E256" s="7"/>
      <c r="F256" s="7">
        <f t="shared" si="16"/>
        <v>0</v>
      </c>
    </row>
    <row r="257" spans="1:9">
      <c r="A257" s="2" t="s">
        <v>82</v>
      </c>
      <c r="C257" s="13">
        <v>43.82</v>
      </c>
      <c r="D257" s="13">
        <f t="shared" si="15"/>
        <v>471.67847999999998</v>
      </c>
      <c r="F257" s="7">
        <f t="shared" si="16"/>
        <v>0</v>
      </c>
    </row>
    <row r="258" spans="1:9">
      <c r="A258" s="2" t="s">
        <v>83</v>
      </c>
      <c r="C258" s="13">
        <v>16.05</v>
      </c>
      <c r="D258" s="13">
        <f t="shared" si="15"/>
        <v>172.76220000000001</v>
      </c>
      <c r="F258" s="7">
        <f t="shared" si="16"/>
        <v>0</v>
      </c>
    </row>
    <row r="259" spans="1:9">
      <c r="A259" s="2" t="s">
        <v>84</v>
      </c>
      <c r="C259" s="13">
        <v>19.11</v>
      </c>
      <c r="D259" s="13">
        <f t="shared" si="15"/>
        <v>205.70003999999997</v>
      </c>
      <c r="F259" s="7">
        <f t="shared" si="16"/>
        <v>0</v>
      </c>
    </row>
    <row r="261" spans="1:9">
      <c r="A261" s="6" t="s">
        <v>85</v>
      </c>
      <c r="B261" s="2"/>
      <c r="C261" s="13"/>
      <c r="D261" s="13"/>
      <c r="E261" s="7"/>
      <c r="F261" s="7"/>
    </row>
    <row r="262" spans="1:9">
      <c r="A262" s="2" t="s">
        <v>149</v>
      </c>
      <c r="C262" s="13">
        <v>7435</v>
      </c>
      <c r="D262" s="13">
        <f t="shared" ref="D262" si="17">C262*10.764</f>
        <v>80030.34</v>
      </c>
      <c r="F262" s="7">
        <f t="shared" ref="F262" si="18">E262*3.28</f>
        <v>0</v>
      </c>
      <c r="I262" s="11"/>
    </row>
    <row r="263" spans="1:9">
      <c r="A263" s="2" t="s">
        <v>150</v>
      </c>
      <c r="C263" s="13">
        <v>4065</v>
      </c>
      <c r="D263" s="13">
        <f t="shared" ref="D263" si="19">C263*10.764</f>
        <v>43755.659999999996</v>
      </c>
      <c r="F263" s="7">
        <f t="shared" ref="F263" si="20">E263*3.28</f>
        <v>0</v>
      </c>
    </row>
    <row r="265" spans="1:9">
      <c r="A265" s="6" t="s">
        <v>152</v>
      </c>
      <c r="B265" s="2"/>
      <c r="C265" s="13"/>
      <c r="D265" s="13"/>
      <c r="E265" s="7"/>
      <c r="F265" s="7"/>
    </row>
    <row r="266" spans="1:9">
      <c r="A266" s="2" t="s">
        <v>149</v>
      </c>
      <c r="C266" s="16">
        <v>3780</v>
      </c>
      <c r="D266" s="13">
        <f t="shared" ref="D266:D267" si="21">C266*10.764</f>
        <v>40687.919999999998</v>
      </c>
      <c r="F266" s="7">
        <f t="shared" ref="F266" si="22">E266*3.28</f>
        <v>0</v>
      </c>
    </row>
    <row r="267" spans="1:9">
      <c r="A267" s="2" t="s">
        <v>150</v>
      </c>
      <c r="C267" s="16">
        <v>7750</v>
      </c>
      <c r="D267" s="13">
        <f t="shared" si="21"/>
        <v>83421</v>
      </c>
      <c r="F267" s="7"/>
    </row>
    <row r="269" spans="1:9">
      <c r="A269" s="6" t="s">
        <v>151</v>
      </c>
      <c r="B269" s="2"/>
      <c r="C269" s="13"/>
      <c r="D269" s="13"/>
      <c r="E269" s="7"/>
      <c r="F269" s="7"/>
    </row>
    <row r="270" spans="1:9">
      <c r="A270" s="2" t="s">
        <v>149</v>
      </c>
      <c r="C270" s="16">
        <v>3780</v>
      </c>
      <c r="D270" s="13">
        <f t="shared" ref="D270:D271" si="23">C270*10.764</f>
        <v>40687.919999999998</v>
      </c>
      <c r="F270" s="7">
        <f t="shared" ref="F270" si="24">E270*3.28</f>
        <v>0</v>
      </c>
    </row>
    <row r="271" spans="1:9">
      <c r="A271" s="2" t="s">
        <v>150</v>
      </c>
      <c r="C271" s="16">
        <v>7750</v>
      </c>
      <c r="D271" s="13">
        <f t="shared" si="23"/>
        <v>83421</v>
      </c>
      <c r="F271" s="7"/>
    </row>
    <row r="273" spans="1:6">
      <c r="A273" s="6" t="s">
        <v>87</v>
      </c>
      <c r="B273" s="2"/>
      <c r="C273" s="13"/>
      <c r="D273" s="13"/>
      <c r="E273" s="7"/>
      <c r="F273" s="7"/>
    </row>
    <row r="274" spans="1:6">
      <c r="A274" s="2" t="s">
        <v>149</v>
      </c>
      <c r="C274" s="16">
        <v>3780</v>
      </c>
      <c r="D274" s="13">
        <f t="shared" ref="D274:D275" si="25">C274*10.764</f>
        <v>40687.919999999998</v>
      </c>
      <c r="F274" s="7">
        <f t="shared" ref="F274" si="26">E274*3.28</f>
        <v>0</v>
      </c>
    </row>
    <row r="275" spans="1:6">
      <c r="A275" s="2" t="s">
        <v>150</v>
      </c>
      <c r="C275" s="16">
        <v>7750</v>
      </c>
      <c r="D275" s="13">
        <f t="shared" si="25"/>
        <v>83421</v>
      </c>
      <c r="F275" s="7"/>
    </row>
    <row r="277" spans="1:6">
      <c r="A277" s="6" t="s">
        <v>88</v>
      </c>
      <c r="B277" s="2"/>
      <c r="C277" s="13"/>
      <c r="D277" s="13"/>
      <c r="E277" s="7"/>
      <c r="F277" s="7"/>
    </row>
    <row r="278" spans="1:6">
      <c r="A278" t="s">
        <v>86</v>
      </c>
      <c r="C278" s="16">
        <v>11450</v>
      </c>
      <c r="D278" s="13">
        <f t="shared" ref="D278" si="27">C278*10.764</f>
        <v>123247.79999999999</v>
      </c>
      <c r="F278" s="7">
        <f t="shared" ref="F278" si="28">E278*3.28</f>
        <v>0</v>
      </c>
    </row>
    <row r="280" spans="1:6">
      <c r="A280" s="6" t="s">
        <v>90</v>
      </c>
      <c r="B280" s="2"/>
      <c r="C280" s="13"/>
      <c r="D280" s="13"/>
      <c r="E280" s="7"/>
      <c r="F280" s="7"/>
    </row>
    <row r="281" spans="1:6">
      <c r="A281" t="s">
        <v>89</v>
      </c>
      <c r="C281" s="16">
        <v>129.65</v>
      </c>
      <c r="D281" s="13">
        <f t="shared" ref="D281:D282" si="29">C281*10.764</f>
        <v>1395.5526</v>
      </c>
      <c r="F281" s="7">
        <f t="shared" ref="F281" si="30">E281*3.28</f>
        <v>0</v>
      </c>
    </row>
    <row r="282" spans="1:6">
      <c r="A282" t="s">
        <v>91</v>
      </c>
      <c r="C282" s="16">
        <v>452.27</v>
      </c>
      <c r="D282" s="13">
        <f t="shared" si="29"/>
        <v>4868.2342799999997</v>
      </c>
    </row>
    <row r="283" spans="1:6">
      <c r="A283" t="s">
        <v>146</v>
      </c>
      <c r="C283" s="16">
        <v>114.36</v>
      </c>
      <c r="D283" s="13">
        <f t="shared" ref="D283" si="31">C283*10.764</f>
        <v>1230.9710399999999</v>
      </c>
    </row>
    <row r="284" spans="1:6">
      <c r="A284" t="s">
        <v>147</v>
      </c>
      <c r="C284" s="16">
        <v>114.36</v>
      </c>
      <c r="D284" s="13">
        <f t="shared" ref="D284:D290" si="32">C284*10.764</f>
        <v>1230.9710399999999</v>
      </c>
    </row>
    <row r="285" spans="1:6">
      <c r="A285" t="s">
        <v>154</v>
      </c>
      <c r="C285" s="16">
        <v>19.600000000000001</v>
      </c>
      <c r="D285" s="13">
        <f t="shared" si="32"/>
        <v>210.9744</v>
      </c>
    </row>
    <row r="286" spans="1:6">
      <c r="A286" t="s">
        <v>155</v>
      </c>
      <c r="C286" s="16">
        <v>19.600000000000001</v>
      </c>
      <c r="D286" s="13">
        <f t="shared" si="32"/>
        <v>210.9744</v>
      </c>
    </row>
    <row r="287" spans="1:6">
      <c r="A287" t="s">
        <v>156</v>
      </c>
      <c r="C287" s="16">
        <v>16.350000000000001</v>
      </c>
      <c r="D287" s="14">
        <f t="shared" si="32"/>
        <v>175.9914</v>
      </c>
    </row>
    <row r="288" spans="1:6">
      <c r="A288" t="s">
        <v>157</v>
      </c>
      <c r="C288" s="16">
        <v>14</v>
      </c>
      <c r="D288" s="14">
        <f t="shared" si="32"/>
        <v>150.696</v>
      </c>
    </row>
    <row r="289" spans="1:6">
      <c r="A289" t="s">
        <v>158</v>
      </c>
      <c r="C289" s="16">
        <v>16.350000000000001</v>
      </c>
      <c r="D289" s="14">
        <f t="shared" si="32"/>
        <v>175.9914</v>
      </c>
    </row>
    <row r="290" spans="1:6">
      <c r="A290" t="s">
        <v>159</v>
      </c>
      <c r="C290" s="16">
        <v>14</v>
      </c>
      <c r="D290" s="14">
        <f t="shared" si="32"/>
        <v>150.696</v>
      </c>
    </row>
    <row r="291" spans="1:6">
      <c r="A291" t="s">
        <v>148</v>
      </c>
      <c r="C291" s="16">
        <v>62.86</v>
      </c>
      <c r="D291" s="13">
        <f t="shared" ref="D291" si="33">C291*10.764</f>
        <v>676.6250399999999</v>
      </c>
    </row>
    <row r="293" spans="1:6">
      <c r="A293" s="6" t="s">
        <v>92</v>
      </c>
      <c r="B293" s="2"/>
      <c r="C293" s="13"/>
      <c r="D293" s="13"/>
      <c r="E293" s="7"/>
      <c r="F293" s="7"/>
    </row>
    <row r="294" spans="1:6">
      <c r="A294" t="s">
        <v>144</v>
      </c>
      <c r="C294" s="16">
        <v>187.3</v>
      </c>
      <c r="D294" s="13">
        <f t="shared" ref="D294" si="34">C294*10.764</f>
        <v>2016.0971999999999</v>
      </c>
    </row>
    <row r="295" spans="1:6">
      <c r="A295" t="s">
        <v>145</v>
      </c>
      <c r="C295" s="16">
        <v>139.93</v>
      </c>
      <c r="D295" s="13">
        <f t="shared" ref="D295:D303" si="35">C295*10.764</f>
        <v>1506.20652</v>
      </c>
    </row>
    <row r="296" spans="1:6">
      <c r="A296" t="s">
        <v>146</v>
      </c>
      <c r="C296" s="16">
        <v>114.36</v>
      </c>
      <c r="D296" s="13">
        <f t="shared" si="35"/>
        <v>1230.9710399999999</v>
      </c>
    </row>
    <row r="297" spans="1:6">
      <c r="A297" t="s">
        <v>147</v>
      </c>
      <c r="C297" s="16">
        <v>114.36</v>
      </c>
      <c r="D297" s="13">
        <f t="shared" si="35"/>
        <v>1230.9710399999999</v>
      </c>
    </row>
    <row r="298" spans="1:6">
      <c r="A298" t="s">
        <v>154</v>
      </c>
      <c r="C298" s="16">
        <v>19.600000000000001</v>
      </c>
      <c r="D298" s="13">
        <f t="shared" si="35"/>
        <v>210.9744</v>
      </c>
    </row>
    <row r="299" spans="1:6">
      <c r="A299" t="s">
        <v>155</v>
      </c>
      <c r="C299" s="16">
        <v>19.600000000000001</v>
      </c>
      <c r="D299" s="13">
        <f t="shared" si="35"/>
        <v>210.9744</v>
      </c>
    </row>
    <row r="300" spans="1:6">
      <c r="A300" t="s">
        <v>156</v>
      </c>
      <c r="C300" s="16">
        <v>16.350000000000001</v>
      </c>
      <c r="D300" s="14">
        <f t="shared" si="35"/>
        <v>175.9914</v>
      </c>
    </row>
    <row r="301" spans="1:6">
      <c r="A301" t="s">
        <v>157</v>
      </c>
      <c r="C301" s="16">
        <v>14</v>
      </c>
      <c r="D301" s="14">
        <f t="shared" si="35"/>
        <v>150.696</v>
      </c>
    </row>
    <row r="302" spans="1:6">
      <c r="A302" t="s">
        <v>158</v>
      </c>
      <c r="C302" s="16">
        <v>16.350000000000001</v>
      </c>
      <c r="D302" s="14">
        <f t="shared" si="35"/>
        <v>175.9914</v>
      </c>
    </row>
    <row r="303" spans="1:6">
      <c r="A303" t="s">
        <v>159</v>
      </c>
      <c r="C303" s="16">
        <v>14</v>
      </c>
      <c r="D303" s="14">
        <f t="shared" si="35"/>
        <v>150.696</v>
      </c>
    </row>
    <row r="305" spans="1:6">
      <c r="A305" s="6" t="s">
        <v>153</v>
      </c>
      <c r="B305" s="2"/>
      <c r="C305" s="13"/>
      <c r="D305" s="13"/>
      <c r="E305" s="7"/>
      <c r="F305" s="7"/>
    </row>
    <row r="306" spans="1:6">
      <c r="A306" t="s">
        <v>146</v>
      </c>
      <c r="C306" s="16">
        <v>114.36</v>
      </c>
      <c r="D306" s="13">
        <f t="shared" ref="D306:D311" si="36">C306*10.764</f>
        <v>1230.9710399999999</v>
      </c>
    </row>
    <row r="307" spans="1:6">
      <c r="A307" t="s">
        <v>147</v>
      </c>
      <c r="C307" s="16">
        <v>114.36</v>
      </c>
      <c r="D307" s="13">
        <f t="shared" si="36"/>
        <v>1230.9710399999999</v>
      </c>
    </row>
    <row r="308" spans="1:6">
      <c r="A308" t="s">
        <v>154</v>
      </c>
      <c r="C308" s="16">
        <v>19.600000000000001</v>
      </c>
      <c r="D308" s="13">
        <f t="shared" si="36"/>
        <v>210.9744</v>
      </c>
    </row>
    <row r="309" spans="1:6">
      <c r="A309" t="s">
        <v>155</v>
      </c>
      <c r="C309" s="16">
        <v>19.600000000000001</v>
      </c>
      <c r="D309" s="13">
        <f t="shared" si="36"/>
        <v>210.9744</v>
      </c>
    </row>
    <row r="310" spans="1:6">
      <c r="A310" t="s">
        <v>156</v>
      </c>
      <c r="C310" s="16">
        <v>16.350000000000001</v>
      </c>
      <c r="D310" s="14">
        <f t="shared" si="36"/>
        <v>175.9914</v>
      </c>
    </row>
    <row r="311" spans="1:6">
      <c r="A311" t="s">
        <v>157</v>
      </c>
      <c r="C311" s="16">
        <v>14</v>
      </c>
      <c r="D311" s="14">
        <f t="shared" si="36"/>
        <v>150.696</v>
      </c>
    </row>
    <row r="312" spans="1:6">
      <c r="A312" t="s">
        <v>158</v>
      </c>
      <c r="C312" s="16">
        <v>16.350000000000001</v>
      </c>
      <c r="D312" s="14">
        <f t="shared" ref="D312:D313" si="37">C312*10.764</f>
        <v>175.9914</v>
      </c>
    </row>
    <row r="313" spans="1:6">
      <c r="A313" t="s">
        <v>159</v>
      </c>
      <c r="C313" s="16">
        <v>14</v>
      </c>
      <c r="D313" s="14">
        <f t="shared" si="37"/>
        <v>150.696</v>
      </c>
    </row>
  </sheetData>
  <mergeCells count="3">
    <mergeCell ref="C2:D2"/>
    <mergeCell ref="E2:F2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4" workbookViewId="0">
      <selection activeCell="A23" sqref="A23"/>
    </sheetView>
  </sheetViews>
  <sheetFormatPr defaultRowHeight="14.4"/>
  <cols>
    <col min="1" max="1" width="24" bestFit="1" customWidth="1"/>
  </cols>
  <sheetData>
    <row r="1" spans="1:5">
      <c r="A1" s="29" t="s">
        <v>180</v>
      </c>
      <c r="B1" s="29"/>
      <c r="C1" s="29"/>
      <c r="D1" s="29"/>
      <c r="E1" s="30"/>
    </row>
    <row r="2" spans="1:5">
      <c r="A2" s="29" t="s">
        <v>181</v>
      </c>
      <c r="B2" s="29"/>
      <c r="C2" s="29"/>
      <c r="D2" s="29"/>
      <c r="E2" s="30"/>
    </row>
    <row r="3" spans="1:5">
      <c r="A3" s="29"/>
      <c r="B3" s="29"/>
      <c r="C3" s="29"/>
      <c r="D3" s="29"/>
      <c r="E3" s="30"/>
    </row>
    <row r="4" spans="1:5" ht="43.2" customHeight="1">
      <c r="A4" s="62" t="s">
        <v>182</v>
      </c>
      <c r="B4" s="63"/>
      <c r="C4" s="64" t="s">
        <v>183</v>
      </c>
      <c r="D4" s="65"/>
      <c r="E4" s="66"/>
    </row>
    <row r="5" spans="1:5">
      <c r="A5" s="31" t="s">
        <v>184</v>
      </c>
      <c r="B5" s="32"/>
      <c r="C5" s="67">
        <v>20</v>
      </c>
      <c r="D5" s="67"/>
      <c r="E5" s="68"/>
    </row>
    <row r="6" spans="1:5">
      <c r="A6" s="31" t="s">
        <v>185</v>
      </c>
      <c r="B6" s="32"/>
      <c r="C6" s="69">
        <v>100</v>
      </c>
      <c r="D6" s="69"/>
      <c r="E6" s="70"/>
    </row>
    <row r="7" spans="1:5">
      <c r="A7" s="31" t="s">
        <v>186</v>
      </c>
      <c r="B7" s="32"/>
      <c r="C7" s="69">
        <v>100</v>
      </c>
      <c r="D7" s="69"/>
      <c r="E7" s="70"/>
    </row>
    <row r="8" spans="1:5">
      <c r="A8" s="31" t="s">
        <v>187</v>
      </c>
      <c r="B8" s="33"/>
      <c r="C8" s="69">
        <v>100</v>
      </c>
      <c r="D8" s="69"/>
      <c r="E8" s="70"/>
    </row>
    <row r="9" spans="1:5">
      <c r="A9" s="31" t="s">
        <v>188</v>
      </c>
      <c r="B9" s="33"/>
      <c r="C9" s="69">
        <v>100</v>
      </c>
      <c r="D9" s="69"/>
      <c r="E9" s="70"/>
    </row>
    <row r="10" spans="1:5">
      <c r="A10" s="31" t="s">
        <v>189</v>
      </c>
      <c r="B10" s="33"/>
      <c r="C10" s="69">
        <v>150</v>
      </c>
      <c r="D10" s="69"/>
      <c r="E10" s="70"/>
    </row>
    <row r="11" spans="1:5">
      <c r="A11" s="31" t="s">
        <v>190</v>
      </c>
      <c r="B11" s="33"/>
      <c r="C11" s="69">
        <v>100</v>
      </c>
      <c r="D11" s="69"/>
      <c r="E11" s="70"/>
    </row>
    <row r="12" spans="1:5">
      <c r="A12" s="71" t="s">
        <v>191</v>
      </c>
      <c r="B12" s="72"/>
      <c r="C12" s="73">
        <v>100</v>
      </c>
      <c r="D12" s="73"/>
      <c r="E12" s="74"/>
    </row>
    <row r="13" spans="1:5">
      <c r="A13" s="34" t="s">
        <v>192</v>
      </c>
      <c r="B13" s="33"/>
      <c r="C13" s="73">
        <v>100</v>
      </c>
      <c r="D13" s="73"/>
      <c r="E13" s="74"/>
    </row>
    <row r="14" spans="1:5">
      <c r="A14" s="31" t="s">
        <v>193</v>
      </c>
      <c r="B14" s="33"/>
      <c r="C14" s="69">
        <v>300</v>
      </c>
      <c r="D14" s="69"/>
      <c r="E14" s="70"/>
    </row>
    <row r="15" spans="1:5">
      <c r="A15" s="31" t="s">
        <v>194</v>
      </c>
      <c r="B15" s="33"/>
      <c r="C15" s="69">
        <v>200</v>
      </c>
      <c r="D15" s="69"/>
      <c r="E15" s="70"/>
    </row>
    <row r="16" spans="1:5">
      <c r="A16" s="31" t="s">
        <v>195</v>
      </c>
      <c r="B16" s="33"/>
      <c r="C16" s="69">
        <v>200</v>
      </c>
      <c r="D16" s="69"/>
      <c r="E16" s="70"/>
    </row>
    <row r="17" spans="1:5">
      <c r="A17" s="71" t="s">
        <v>196</v>
      </c>
      <c r="B17" s="72"/>
      <c r="C17" s="73" t="s">
        <v>197</v>
      </c>
      <c r="D17" s="73"/>
      <c r="E17" s="74"/>
    </row>
    <row r="18" spans="1:5">
      <c r="A18" s="31" t="s">
        <v>198</v>
      </c>
      <c r="B18" s="33"/>
      <c r="C18" s="73" t="s">
        <v>197</v>
      </c>
      <c r="D18" s="73"/>
      <c r="E18" s="74"/>
    </row>
    <row r="19" spans="1:5">
      <c r="A19" s="31" t="s">
        <v>199</v>
      </c>
      <c r="B19" s="33"/>
      <c r="C19" s="69">
        <v>150</v>
      </c>
      <c r="D19" s="69"/>
      <c r="E19" s="70"/>
    </row>
    <row r="20" spans="1:5">
      <c r="A20" s="31" t="s">
        <v>200</v>
      </c>
      <c r="B20" s="33"/>
      <c r="C20" s="69">
        <v>200</v>
      </c>
      <c r="D20" s="69"/>
      <c r="E20" s="70"/>
    </row>
    <row r="21" spans="1:5">
      <c r="A21" s="31" t="s">
        <v>201</v>
      </c>
      <c r="B21" s="33"/>
      <c r="C21" s="69" t="s">
        <v>202</v>
      </c>
      <c r="D21" s="69"/>
      <c r="E21" s="70"/>
    </row>
    <row r="22" spans="1:5">
      <c r="A22" s="31" t="s">
        <v>203</v>
      </c>
      <c r="B22" s="33"/>
      <c r="C22" s="69">
        <v>150</v>
      </c>
      <c r="D22" s="69"/>
      <c r="E22" s="70"/>
    </row>
    <row r="23" spans="1:5">
      <c r="A23" s="31" t="s">
        <v>204</v>
      </c>
      <c r="B23" s="33"/>
      <c r="C23" s="69">
        <v>100</v>
      </c>
      <c r="D23" s="69"/>
      <c r="E23" s="70"/>
    </row>
    <row r="24" spans="1:5">
      <c r="A24" s="31" t="s">
        <v>205</v>
      </c>
      <c r="B24" s="33"/>
      <c r="C24" s="69">
        <v>100</v>
      </c>
      <c r="D24" s="69"/>
      <c r="E24" s="70"/>
    </row>
    <row r="25" spans="1:5">
      <c r="A25" s="31" t="s">
        <v>206</v>
      </c>
      <c r="B25" s="33"/>
      <c r="C25" s="69">
        <v>100</v>
      </c>
      <c r="D25" s="69"/>
      <c r="E25" s="70"/>
    </row>
    <row r="26" spans="1:5">
      <c r="A26" s="31" t="s">
        <v>207</v>
      </c>
      <c r="B26" s="33"/>
      <c r="C26" s="69" t="s">
        <v>208</v>
      </c>
      <c r="D26" s="69"/>
      <c r="E26" s="70"/>
    </row>
    <row r="27" spans="1:5">
      <c r="A27" s="75" t="s">
        <v>209</v>
      </c>
      <c r="B27" s="76"/>
      <c r="C27" s="73" t="s">
        <v>210</v>
      </c>
      <c r="D27" s="73"/>
      <c r="E27" s="74"/>
    </row>
    <row r="28" spans="1:5">
      <c r="A28" s="31" t="s">
        <v>211</v>
      </c>
      <c r="B28" s="33"/>
      <c r="C28" s="69">
        <v>300</v>
      </c>
      <c r="D28" s="69"/>
      <c r="E28" s="70"/>
    </row>
    <row r="29" spans="1:5">
      <c r="A29" s="31" t="s">
        <v>212</v>
      </c>
      <c r="B29" s="33"/>
      <c r="C29" s="69">
        <v>500</v>
      </c>
      <c r="D29" s="69"/>
      <c r="E29" s="70"/>
    </row>
    <row r="30" spans="1:5">
      <c r="A30" s="31" t="s">
        <v>213</v>
      </c>
      <c r="B30" s="33"/>
      <c r="C30" s="69">
        <v>1000</v>
      </c>
      <c r="D30" s="69"/>
      <c r="E30" s="70"/>
    </row>
    <row r="31" spans="1:5">
      <c r="A31" s="35" t="s">
        <v>214</v>
      </c>
      <c r="B31" s="36"/>
      <c r="C31" s="77">
        <v>2000</v>
      </c>
      <c r="D31" s="77"/>
      <c r="E31" s="78"/>
    </row>
  </sheetData>
  <mergeCells count="32">
    <mergeCell ref="C31:E31"/>
    <mergeCell ref="C28:E28"/>
    <mergeCell ref="C29:E29"/>
    <mergeCell ref="C30:E30"/>
    <mergeCell ref="C25:E25"/>
    <mergeCell ref="C26:E26"/>
    <mergeCell ref="A27:B27"/>
    <mergeCell ref="C27:E27"/>
    <mergeCell ref="C22:E22"/>
    <mergeCell ref="C23:E23"/>
    <mergeCell ref="C24:E24"/>
    <mergeCell ref="C19:E19"/>
    <mergeCell ref="C20:E20"/>
    <mergeCell ref="C21:E21"/>
    <mergeCell ref="C16:E16"/>
    <mergeCell ref="A17:B17"/>
    <mergeCell ref="C17:E17"/>
    <mergeCell ref="C18:E18"/>
    <mergeCell ref="C13:E13"/>
    <mergeCell ref="C14:E14"/>
    <mergeCell ref="C15:E15"/>
    <mergeCell ref="C10:E10"/>
    <mergeCell ref="C11:E11"/>
    <mergeCell ref="A4:B4"/>
    <mergeCell ref="C4:E4"/>
    <mergeCell ref="C5:E5"/>
    <mergeCell ref="C6:E6"/>
    <mergeCell ref="A12:B12"/>
    <mergeCell ref="C12:E12"/>
    <mergeCell ref="C7:E7"/>
    <mergeCell ref="C8:E8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STUDIO</vt:lpstr>
      <vt:lpstr>aREA</vt:lpstr>
      <vt:lpstr>Sheet2</vt:lpstr>
      <vt:lpstr>STUDIO!Print_Titles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Asyraf</dc:creator>
  <cp:lastModifiedBy>chuah</cp:lastModifiedBy>
  <cp:lastPrinted>2017-06-23T09:31:51Z</cp:lastPrinted>
  <dcterms:created xsi:type="dcterms:W3CDTF">2016-11-19T06:42:17Z</dcterms:created>
  <dcterms:modified xsi:type="dcterms:W3CDTF">2017-06-23T09:32:43Z</dcterms:modified>
</cp:coreProperties>
</file>